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stadistica\WEBPRUEBA\"/>
    </mc:Choice>
  </mc:AlternateContent>
  <xr:revisionPtr revIDLastSave="0" documentId="8_{EF1D2E85-77F3-4472-8817-C32D358ECBF1}" xr6:coauthVersionLast="36" xr6:coauthVersionMax="36" xr10:uidLastSave="{00000000-0000-0000-0000-000000000000}"/>
  <bookViews>
    <workbookView xWindow="0" yWindow="0" windowWidth="28800" windowHeight="12225" xr2:uid="{6E9E1498-D7E9-44CC-BD8B-E7943E481851}"/>
  </bookViews>
  <sheets>
    <sheet name="PROVINC_EU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3" i="1" l="1"/>
  <c r="I63" i="1"/>
  <c r="H63" i="1"/>
  <c r="G63" i="1"/>
  <c r="E63" i="1"/>
  <c r="D63" i="1"/>
  <c r="C63" i="1"/>
  <c r="B63" i="1"/>
  <c r="K61" i="1"/>
  <c r="F61" i="1"/>
  <c r="K60" i="1"/>
  <c r="K63" i="1" s="1"/>
  <c r="F60" i="1"/>
  <c r="F63" i="1" s="1"/>
  <c r="H58" i="1"/>
  <c r="C58" i="1"/>
  <c r="J54" i="1"/>
  <c r="I54" i="1"/>
  <c r="H54" i="1"/>
  <c r="G54" i="1"/>
  <c r="E54" i="1"/>
  <c r="D54" i="1"/>
  <c r="C54" i="1"/>
  <c r="B54" i="1"/>
  <c r="K52" i="1"/>
  <c r="F52" i="1"/>
  <c r="K51" i="1"/>
  <c r="F51" i="1"/>
  <c r="K50" i="1"/>
  <c r="F50" i="1"/>
  <c r="K49" i="1"/>
  <c r="F49" i="1"/>
  <c r="K48" i="1"/>
  <c r="F48" i="1"/>
  <c r="K47" i="1"/>
  <c r="F47" i="1"/>
  <c r="K46" i="1"/>
  <c r="F46" i="1"/>
  <c r="K45" i="1"/>
  <c r="F45" i="1"/>
  <c r="K44" i="1"/>
  <c r="F44" i="1"/>
  <c r="K43" i="1"/>
  <c r="F43" i="1"/>
  <c r="K42" i="1"/>
  <c r="F42" i="1"/>
  <c r="K41" i="1"/>
  <c r="F41" i="1"/>
  <c r="K40" i="1"/>
  <c r="F40" i="1"/>
  <c r="K39" i="1"/>
  <c r="F39" i="1"/>
  <c r="K38" i="1"/>
  <c r="F38" i="1"/>
  <c r="K37" i="1"/>
  <c r="F37" i="1"/>
  <c r="K36" i="1"/>
  <c r="F36" i="1"/>
  <c r="K35" i="1"/>
  <c r="F35" i="1"/>
  <c r="K34" i="1"/>
  <c r="F34" i="1"/>
  <c r="K33" i="1"/>
  <c r="F33" i="1"/>
  <c r="K32" i="1"/>
  <c r="F32" i="1"/>
  <c r="K31" i="1"/>
  <c r="F31" i="1"/>
  <c r="K30" i="1"/>
  <c r="F30" i="1"/>
  <c r="K29" i="1"/>
  <c r="F29" i="1"/>
  <c r="K28" i="1"/>
  <c r="F28" i="1"/>
  <c r="K27" i="1"/>
  <c r="F27" i="1"/>
  <c r="K26" i="1"/>
  <c r="F26" i="1"/>
  <c r="K25" i="1"/>
  <c r="F25" i="1"/>
  <c r="K24" i="1"/>
  <c r="F24" i="1"/>
  <c r="K23" i="1"/>
  <c r="F23" i="1"/>
  <c r="K22" i="1"/>
  <c r="F22" i="1"/>
  <c r="K21" i="1"/>
  <c r="F21" i="1"/>
  <c r="K20" i="1"/>
  <c r="F20" i="1"/>
  <c r="K19" i="1"/>
  <c r="F19" i="1"/>
  <c r="K18" i="1"/>
  <c r="F18" i="1"/>
  <c r="K17" i="1"/>
  <c r="F17" i="1"/>
  <c r="K16" i="1"/>
  <c r="F16" i="1"/>
  <c r="K15" i="1"/>
  <c r="F15" i="1"/>
  <c r="K14" i="1"/>
  <c r="F14" i="1"/>
  <c r="K13" i="1"/>
  <c r="F13" i="1"/>
  <c r="K12" i="1"/>
  <c r="F12" i="1"/>
  <c r="K11" i="1"/>
  <c r="F11" i="1"/>
  <c r="K10" i="1"/>
  <c r="F10" i="1"/>
  <c r="K9" i="1"/>
  <c r="F9" i="1"/>
  <c r="K8" i="1"/>
  <c r="F8" i="1"/>
  <c r="K7" i="1"/>
  <c r="F7" i="1"/>
  <c r="K6" i="1"/>
  <c r="F6" i="1"/>
  <c r="K5" i="1"/>
  <c r="K54" i="1" s="1"/>
  <c r="F5" i="1"/>
  <c r="F54" i="1" s="1"/>
  <c r="H3" i="1"/>
  <c r="C3" i="1"/>
</calcChain>
</file>

<file path=xl/sharedStrings.xml><?xml version="1.0" encoding="utf-8"?>
<sst xmlns="http://schemas.openxmlformats.org/spreadsheetml/2006/main" count="89" uniqueCount="65">
  <si>
    <t>Península e Illes Balears</t>
  </si>
  <si>
    <t>Ventas en Euros(*)</t>
  </si>
  <si>
    <t>Acumulado</t>
  </si>
  <si>
    <t>AÑO ACTUAL</t>
  </si>
  <si>
    <t>AÑO ANTERIOR</t>
  </si>
  <si>
    <t>Hasta……:</t>
  </si>
  <si>
    <t>PROVINCIA</t>
  </si>
  <si>
    <t>CIGARRILLOS</t>
  </si>
  <si>
    <t>CIGARROS</t>
  </si>
  <si>
    <t>P. LIAR</t>
  </si>
  <si>
    <t>P. PIPA</t>
  </si>
  <si>
    <t>Total</t>
  </si>
  <si>
    <t>Álava</t>
  </si>
  <si>
    <t>Albacete</t>
  </si>
  <si>
    <t>Alicante/Alacant</t>
  </si>
  <si>
    <t>Almería</t>
  </si>
  <si>
    <t>Ávila</t>
  </si>
  <si>
    <t>Badajoz</t>
  </si>
  <si>
    <t>Balears (Illes)</t>
  </si>
  <si>
    <t>Barcelona</t>
  </si>
  <si>
    <t>Burgos</t>
  </si>
  <si>
    <t>Cáceres</t>
  </si>
  <si>
    <t>Cádiz</t>
  </si>
  <si>
    <t>Castellón/Castelló</t>
  </si>
  <si>
    <t>Ciudad Real</t>
  </si>
  <si>
    <t>Córdoba</t>
  </si>
  <si>
    <t>Coruña (A)</t>
  </si>
  <si>
    <t>Cuenca</t>
  </si>
  <si>
    <t>Girona</t>
  </si>
  <si>
    <t>Granada</t>
  </si>
  <si>
    <t>Guadalajara</t>
  </si>
  <si>
    <t>Guipúzcoa</t>
  </si>
  <si>
    <t>Huelva</t>
  </si>
  <si>
    <t>Huesca</t>
  </si>
  <si>
    <t>Jaén</t>
  </si>
  <si>
    <t>León</t>
  </si>
  <si>
    <t>Lleida</t>
  </si>
  <si>
    <t>Rioja (La)</t>
  </si>
  <si>
    <t>Lugo</t>
  </si>
  <si>
    <t>Madrid</t>
  </si>
  <si>
    <t>Málaga</t>
  </si>
  <si>
    <t>Murcia</t>
  </si>
  <si>
    <t>Navarra</t>
  </si>
  <si>
    <t>Ourense</t>
  </si>
  <si>
    <t>Asturias</t>
  </si>
  <si>
    <t>Palencia</t>
  </si>
  <si>
    <t>Pontevedra</t>
  </si>
  <si>
    <t>Salamanca</t>
  </si>
  <si>
    <t>Cantabria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</si>
  <si>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</si>
  <si>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</si>
  <si>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</si>
  <si>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</si>
  <si>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</si>
  <si>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</si>
  <si>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</si>
  <si>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</si>
  <si>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Vizcaya</t>
  </si>
  <si>
    <t>Zamora</t>
  </si>
  <si>
    <t>Zaragoza</t>
  </si>
  <si>
    <t>Totales</t>
  </si>
  <si>
    <t>Ceuta y Melilla</t>
  </si>
  <si>
    <t>Ceuta</t>
  </si>
  <si>
    <t>Melilla</t>
  </si>
  <si>
    <t>(*): A PVP EN EXPENDEDURIAS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</si>
</sst>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\-yy;@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4"/>
      <color indexed="18"/>
      <name val="Arial"/>
      <family val="2"/>
    </font>
    <font>
      <b/>
      <sz val="16"/>
      <color indexed="18"/>
      <name val="Arial"/>
      <family val="2"/>
    </font>
    <font>
      <sz val="10"/>
      <color indexed="18"/>
      <name val="Arial"/>
      <family val="2"/>
    </font>
    <font>
      <b/>
      <sz val="16"/>
      <color indexed="60"/>
      <name val="Arial"/>
      <family val="2"/>
    </font>
    <font>
      <b/>
      <sz val="12"/>
      <color indexed="18"/>
      <name val="Arial"/>
      <family val="2"/>
    </font>
    <font>
      <b/>
      <sz val="14"/>
      <name val="Arial"/>
      <family val="2"/>
    </font>
    <font>
      <b/>
      <sz val="8"/>
      <color indexed="8"/>
      <name val="Arial"/>
      <family val="2"/>
    </font>
    <font>
      <sz val="9"/>
      <name val="Arial"/>
      <family val="2"/>
    </font>
    <font>
      <b/>
      <sz val="8"/>
      <color indexed="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8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NumberFormat="1" applyFont="1" applyFill="1" applyAlignment="1">
      <alignment vertical="top" wrapText="1"/>
    </xf>
    <xf numFmtId="0" fontId="3" fillId="0" borderId="0" xfId="0" applyNumberFormat="1" applyFont="1" applyFill="1" applyAlignment="1">
      <alignment vertical="top"/>
    </xf>
    <xf numFmtId="0" fontId="4" fillId="0" borderId="0" xfId="0" applyNumberFormat="1" applyFont="1" applyFill="1" applyAlignment="1">
      <alignment vertical="top"/>
    </xf>
    <xf numFmtId="0" fontId="0" fillId="0" borderId="0" xfId="0" applyNumberFormat="1" applyFont="1" applyFill="1" applyAlignment="1">
      <alignment vertical="top"/>
    </xf>
    <xf numFmtId="0" fontId="2" fillId="0" borderId="0" xfId="0" applyNumberFormat="1" applyFont="1" applyFill="1" applyAlignment="1">
      <alignment vertical="top"/>
    </xf>
    <xf numFmtId="0" fontId="2" fillId="0" borderId="0" xfId="0" applyNumberFormat="1" applyFont="1" applyFill="1" applyAlignment="1">
      <alignment horizontal="left" vertical="top"/>
    </xf>
    <xf numFmtId="0" fontId="0" fillId="0" borderId="0" xfId="0" applyNumberFormat="1" applyFont="1" applyFill="1" applyAlignment="1">
      <alignment horizontal="left" vertical="top"/>
    </xf>
    <xf numFmtId="0" fontId="1" fillId="0" borderId="0" xfId="0" applyNumberFormat="1" applyFont="1" applyFill="1" applyAlignment="1">
      <alignment horizontal="left" vertical="top"/>
    </xf>
    <xf numFmtId="0" fontId="1" fillId="0" borderId="0" xfId="0" applyNumberFormat="1" applyFont="1" applyFill="1" applyAlignment="1">
      <alignment vertical="top"/>
    </xf>
    <xf numFmtId="3" fontId="5" fillId="0" borderId="1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164" fontId="7" fillId="2" borderId="3" xfId="0" applyNumberFormat="1" applyFont="1" applyFill="1" applyBorder="1" applyAlignment="1">
      <alignment horizontal="center"/>
    </xf>
    <xf numFmtId="164" fontId="7" fillId="2" borderId="4" xfId="0" applyNumberFormat="1" applyFont="1" applyFill="1" applyBorder="1" applyAlignment="1"/>
    <xf numFmtId="0" fontId="7" fillId="3" borderId="0" xfId="0" applyFont="1" applyFill="1" applyAlignment="1">
      <alignment horizontal="left"/>
    </xf>
    <xf numFmtId="164" fontId="7" fillId="3" borderId="3" xfId="0" applyNumberFormat="1" applyFont="1" applyFill="1" applyBorder="1" applyAlignment="1"/>
    <xf numFmtId="164" fontId="7" fillId="3" borderId="4" xfId="0" applyNumberFormat="1" applyFont="1" applyFill="1" applyBorder="1" applyAlignment="1"/>
    <xf numFmtId="3" fontId="8" fillId="2" borderId="6" xfId="0" applyNumberFormat="1" applyFont="1" applyFill="1" applyBorder="1" applyAlignment="1">
      <alignment horizontal="center"/>
    </xf>
    <xf numFmtId="3" fontId="8" fillId="3" borderId="6" xfId="0" applyNumberFormat="1" applyFont="1" applyFill="1" applyBorder="1" applyAlignment="1">
      <alignment horizontal="center"/>
    </xf>
    <xf numFmtId="3" fontId="9" fillId="2" borderId="6" xfId="0" applyNumberFormat="1" applyFont="1" applyFill="1" applyBorder="1" applyAlignment="1"/>
    <xf numFmtId="3" fontId="9" fillId="3" borderId="6" xfId="0" applyNumberFormat="1" applyFont="1" applyFill="1" applyBorder="1" applyAlignment="1"/>
    <xf numFmtId="3" fontId="9" fillId="2" borderId="7" xfId="0" applyNumberFormat="1" applyFont="1" applyFill="1" applyBorder="1" applyAlignment="1"/>
    <xf numFmtId="3" fontId="9" fillId="3" borderId="7" xfId="0" applyNumberFormat="1" applyFont="1" applyFill="1" applyBorder="1" applyAlignment="1"/>
    <xf numFmtId="3" fontId="9" fillId="2" borderId="8" xfId="0" applyNumberFormat="1" applyFont="1" applyFill="1" applyBorder="1" applyAlignment="1"/>
    <xf numFmtId="3" fontId="9" fillId="3" borderId="8" xfId="0" applyNumberFormat="1" applyFont="1" applyFill="1" applyBorder="1" applyAlignment="1"/>
    <xf numFmtId="0" fontId="10" fillId="4" borderId="9" xfId="0" applyFont="1" applyFill="1" applyBorder="1"/>
    <xf numFmtId="3" fontId="10" fillId="4" borderId="9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NUEVO%20INFORME-PIBCM-WEB_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PROVINC_UNI"/>
      <sheetName val="PROVINC_EUR"/>
      <sheetName val="RANKCILL_UNI"/>
      <sheetName val="RANKCIRR_UNI"/>
      <sheetName val="RANKCILL_EUR"/>
      <sheetName val="RANKCIRR_EUR"/>
      <sheetName val="RANKLIAR_UNI"/>
      <sheetName val="RANKLIAR_EUR"/>
      <sheetName val="RANKPIPA_UNI"/>
      <sheetName val="RANKPIPA_EUR"/>
      <sheetName val="COMUNID_UNI"/>
      <sheetName val="COMUNID_EUR"/>
      <sheetName val="ANUAL_PROV_U"/>
      <sheetName val="ANUAL_COMUN_U"/>
      <sheetName val="ANUAL_PROV_E"/>
      <sheetName val="ANUAL_COMUN_E"/>
      <sheetName val="ANUAL_MARCAS_U"/>
      <sheetName val="ANUAL_MARCAS_E"/>
    </sheetNames>
    <sheetDataSet>
      <sheetData sheetId="0">
        <row r="1">
          <cell r="I1">
            <v>44561</v>
          </cell>
          <cell r="J1">
            <v>44196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C6033-D9A0-47C6-A56F-4547C4717FC7}">
  <sheetPr codeName="Hoja2"/>
  <dimension ref="A1:R6061"/>
  <sheetViews>
    <sheetView tabSelected="1" workbookViewId="0">
      <selection activeCell="A5" sqref="A5"/>
    </sheetView>
  </sheetViews>
  <sheetFormatPr baseColWidth="10" defaultColWidth="0" defaultRowHeight="12.75" zeroHeight="1" x14ac:dyDescent="0.2"/>
  <cols>
    <col min="1" max="1" width="22.7109375" bestFit="1" customWidth="1"/>
    <col min="2" max="2" width="14" bestFit="1" customWidth="1"/>
    <col min="3" max="3" width="12" bestFit="1" customWidth="1"/>
    <col min="4" max="4" width="12.85546875" bestFit="1" customWidth="1"/>
    <col min="5" max="5" width="12" bestFit="1" customWidth="1"/>
    <col min="6" max="7" width="14" bestFit="1" customWidth="1"/>
    <col min="8" max="8" width="12" bestFit="1" customWidth="1"/>
    <col min="9" max="9" width="12.7109375" bestFit="1" customWidth="1"/>
    <col min="10" max="10" width="12" bestFit="1" customWidth="1"/>
    <col min="11" max="11" width="14" bestFit="1" customWidth="1"/>
    <col min="15" max="18" width="11.42578125" hidden="1"/>
    <col min="257" max="257" width="22.7109375" bestFit="1" customWidth="1"/>
    <col min="258" max="258" width="14" bestFit="1" customWidth="1"/>
    <col min="259" max="259" width="12" bestFit="1" customWidth="1"/>
    <col min="260" max="260" width="12.85546875" bestFit="1" customWidth="1"/>
    <col min="261" max="261" width="12" bestFit="1" customWidth="1"/>
    <col min="262" max="263" width="14" bestFit="1" customWidth="1"/>
    <col min="264" max="264" width="12" bestFit="1" customWidth="1"/>
    <col min="265" max="265" width="12.7109375" bestFit="1" customWidth="1"/>
    <col min="266" max="266" width="12" bestFit="1" customWidth="1"/>
    <col min="267" max="267" width="14" bestFit="1" customWidth="1"/>
    <col min="513" max="513" width="22.7109375" bestFit="1" customWidth="1"/>
    <col min="514" max="514" width="14" bestFit="1" customWidth="1"/>
    <col min="515" max="515" width="12" bestFit="1" customWidth="1"/>
    <col min="516" max="516" width="12.85546875" bestFit="1" customWidth="1"/>
    <col min="517" max="517" width="12" bestFit="1" customWidth="1"/>
    <col min="518" max="519" width="14" bestFit="1" customWidth="1"/>
    <col min="520" max="520" width="12" bestFit="1" customWidth="1"/>
    <col min="521" max="521" width="12.7109375" bestFit="1" customWidth="1"/>
    <col min="522" max="522" width="12" bestFit="1" customWidth="1"/>
    <col min="523" max="523" width="14" bestFit="1" customWidth="1"/>
    <col min="769" max="769" width="22.7109375" bestFit="1" customWidth="1"/>
    <col min="770" max="770" width="14" bestFit="1" customWidth="1"/>
    <col min="771" max="771" width="12" bestFit="1" customWidth="1"/>
    <col min="772" max="772" width="12.85546875" bestFit="1" customWidth="1"/>
    <col min="773" max="773" width="12" bestFit="1" customWidth="1"/>
    <col min="774" max="775" width="14" bestFit="1" customWidth="1"/>
    <col min="776" max="776" width="12" bestFit="1" customWidth="1"/>
    <col min="777" max="777" width="12.7109375" bestFit="1" customWidth="1"/>
    <col min="778" max="778" width="12" bestFit="1" customWidth="1"/>
    <col min="779" max="779" width="14" bestFit="1" customWidth="1"/>
    <col min="1025" max="1025" width="22.7109375" bestFit="1" customWidth="1"/>
    <col min="1026" max="1026" width="14" bestFit="1" customWidth="1"/>
    <col min="1027" max="1027" width="12" bestFit="1" customWidth="1"/>
    <col min="1028" max="1028" width="12.85546875" bestFit="1" customWidth="1"/>
    <col min="1029" max="1029" width="12" bestFit="1" customWidth="1"/>
    <col min="1030" max="1031" width="14" bestFit="1" customWidth="1"/>
    <col min="1032" max="1032" width="12" bestFit="1" customWidth="1"/>
    <col min="1033" max="1033" width="12.7109375" bestFit="1" customWidth="1"/>
    <col min="1034" max="1034" width="12" bestFit="1" customWidth="1"/>
    <col min="1035" max="1035" width="14" bestFit="1" customWidth="1"/>
    <col min="1281" max="1281" width="22.7109375" bestFit="1" customWidth="1"/>
    <col min="1282" max="1282" width="14" bestFit="1" customWidth="1"/>
    <col min="1283" max="1283" width="12" bestFit="1" customWidth="1"/>
    <col min="1284" max="1284" width="12.85546875" bestFit="1" customWidth="1"/>
    <col min="1285" max="1285" width="12" bestFit="1" customWidth="1"/>
    <col min="1286" max="1287" width="14" bestFit="1" customWidth="1"/>
    <col min="1288" max="1288" width="12" bestFit="1" customWidth="1"/>
    <col min="1289" max="1289" width="12.7109375" bestFit="1" customWidth="1"/>
    <col min="1290" max="1290" width="12" bestFit="1" customWidth="1"/>
    <col min="1291" max="1291" width="14" bestFit="1" customWidth="1"/>
    <col min="1537" max="1537" width="22.7109375" bestFit="1" customWidth="1"/>
    <col min="1538" max="1538" width="14" bestFit="1" customWidth="1"/>
    <col min="1539" max="1539" width="12" bestFit="1" customWidth="1"/>
    <col min="1540" max="1540" width="12.85546875" bestFit="1" customWidth="1"/>
    <col min="1541" max="1541" width="12" bestFit="1" customWidth="1"/>
    <col min="1542" max="1543" width="14" bestFit="1" customWidth="1"/>
    <col min="1544" max="1544" width="12" bestFit="1" customWidth="1"/>
    <col min="1545" max="1545" width="12.7109375" bestFit="1" customWidth="1"/>
    <col min="1546" max="1546" width="12" bestFit="1" customWidth="1"/>
    <col min="1547" max="1547" width="14" bestFit="1" customWidth="1"/>
    <col min="1793" max="1793" width="22.7109375" bestFit="1" customWidth="1"/>
    <col min="1794" max="1794" width="14" bestFit="1" customWidth="1"/>
    <col min="1795" max="1795" width="12" bestFit="1" customWidth="1"/>
    <col min="1796" max="1796" width="12.85546875" bestFit="1" customWidth="1"/>
    <col min="1797" max="1797" width="12" bestFit="1" customWidth="1"/>
    <col min="1798" max="1799" width="14" bestFit="1" customWidth="1"/>
    <col min="1800" max="1800" width="12" bestFit="1" customWidth="1"/>
    <col min="1801" max="1801" width="12.7109375" bestFit="1" customWidth="1"/>
    <col min="1802" max="1802" width="12" bestFit="1" customWidth="1"/>
    <col min="1803" max="1803" width="14" bestFit="1" customWidth="1"/>
    <col min="2049" max="2049" width="22.7109375" bestFit="1" customWidth="1"/>
    <col min="2050" max="2050" width="14" bestFit="1" customWidth="1"/>
    <col min="2051" max="2051" width="12" bestFit="1" customWidth="1"/>
    <col min="2052" max="2052" width="12.85546875" bestFit="1" customWidth="1"/>
    <col min="2053" max="2053" width="12" bestFit="1" customWidth="1"/>
    <col min="2054" max="2055" width="14" bestFit="1" customWidth="1"/>
    <col min="2056" max="2056" width="12" bestFit="1" customWidth="1"/>
    <col min="2057" max="2057" width="12.7109375" bestFit="1" customWidth="1"/>
    <col min="2058" max="2058" width="12" bestFit="1" customWidth="1"/>
    <col min="2059" max="2059" width="14" bestFit="1" customWidth="1"/>
    <col min="2305" max="2305" width="22.7109375" bestFit="1" customWidth="1"/>
    <col min="2306" max="2306" width="14" bestFit="1" customWidth="1"/>
    <col min="2307" max="2307" width="12" bestFit="1" customWidth="1"/>
    <col min="2308" max="2308" width="12.85546875" bestFit="1" customWidth="1"/>
    <col min="2309" max="2309" width="12" bestFit="1" customWidth="1"/>
    <col min="2310" max="2311" width="14" bestFit="1" customWidth="1"/>
    <col min="2312" max="2312" width="12" bestFit="1" customWidth="1"/>
    <col min="2313" max="2313" width="12.7109375" bestFit="1" customWidth="1"/>
    <col min="2314" max="2314" width="12" bestFit="1" customWidth="1"/>
    <col min="2315" max="2315" width="14" bestFit="1" customWidth="1"/>
    <col min="2561" max="2561" width="22.7109375" bestFit="1" customWidth="1"/>
    <col min="2562" max="2562" width="14" bestFit="1" customWidth="1"/>
    <col min="2563" max="2563" width="12" bestFit="1" customWidth="1"/>
    <col min="2564" max="2564" width="12.85546875" bestFit="1" customWidth="1"/>
    <col min="2565" max="2565" width="12" bestFit="1" customWidth="1"/>
    <col min="2566" max="2567" width="14" bestFit="1" customWidth="1"/>
    <col min="2568" max="2568" width="12" bestFit="1" customWidth="1"/>
    <col min="2569" max="2569" width="12.7109375" bestFit="1" customWidth="1"/>
    <col min="2570" max="2570" width="12" bestFit="1" customWidth="1"/>
    <col min="2571" max="2571" width="14" bestFit="1" customWidth="1"/>
    <col min="2817" max="2817" width="22.7109375" bestFit="1" customWidth="1"/>
    <col min="2818" max="2818" width="14" bestFit="1" customWidth="1"/>
    <col min="2819" max="2819" width="12" bestFit="1" customWidth="1"/>
    <col min="2820" max="2820" width="12.85546875" bestFit="1" customWidth="1"/>
    <col min="2821" max="2821" width="12" bestFit="1" customWidth="1"/>
    <col min="2822" max="2823" width="14" bestFit="1" customWidth="1"/>
    <col min="2824" max="2824" width="12" bestFit="1" customWidth="1"/>
    <col min="2825" max="2825" width="12.7109375" bestFit="1" customWidth="1"/>
    <col min="2826" max="2826" width="12" bestFit="1" customWidth="1"/>
    <col min="2827" max="2827" width="14" bestFit="1" customWidth="1"/>
    <col min="3073" max="3073" width="22.7109375" bestFit="1" customWidth="1"/>
    <col min="3074" max="3074" width="14" bestFit="1" customWidth="1"/>
    <col min="3075" max="3075" width="12" bestFit="1" customWidth="1"/>
    <col min="3076" max="3076" width="12.85546875" bestFit="1" customWidth="1"/>
    <col min="3077" max="3077" width="12" bestFit="1" customWidth="1"/>
    <col min="3078" max="3079" width="14" bestFit="1" customWidth="1"/>
    <col min="3080" max="3080" width="12" bestFit="1" customWidth="1"/>
    <col min="3081" max="3081" width="12.7109375" bestFit="1" customWidth="1"/>
    <col min="3082" max="3082" width="12" bestFit="1" customWidth="1"/>
    <col min="3083" max="3083" width="14" bestFit="1" customWidth="1"/>
    <col min="3329" max="3329" width="22.7109375" bestFit="1" customWidth="1"/>
    <col min="3330" max="3330" width="14" bestFit="1" customWidth="1"/>
    <col min="3331" max="3331" width="12" bestFit="1" customWidth="1"/>
    <col min="3332" max="3332" width="12.85546875" bestFit="1" customWidth="1"/>
    <col min="3333" max="3333" width="12" bestFit="1" customWidth="1"/>
    <col min="3334" max="3335" width="14" bestFit="1" customWidth="1"/>
    <col min="3336" max="3336" width="12" bestFit="1" customWidth="1"/>
    <col min="3337" max="3337" width="12.7109375" bestFit="1" customWidth="1"/>
    <col min="3338" max="3338" width="12" bestFit="1" customWidth="1"/>
    <col min="3339" max="3339" width="14" bestFit="1" customWidth="1"/>
    <col min="3585" max="3585" width="22.7109375" bestFit="1" customWidth="1"/>
    <col min="3586" max="3586" width="14" bestFit="1" customWidth="1"/>
    <col min="3587" max="3587" width="12" bestFit="1" customWidth="1"/>
    <col min="3588" max="3588" width="12.85546875" bestFit="1" customWidth="1"/>
    <col min="3589" max="3589" width="12" bestFit="1" customWidth="1"/>
    <col min="3590" max="3591" width="14" bestFit="1" customWidth="1"/>
    <col min="3592" max="3592" width="12" bestFit="1" customWidth="1"/>
    <col min="3593" max="3593" width="12.7109375" bestFit="1" customWidth="1"/>
    <col min="3594" max="3594" width="12" bestFit="1" customWidth="1"/>
    <col min="3595" max="3595" width="14" bestFit="1" customWidth="1"/>
    <col min="3841" max="3841" width="22.7109375" bestFit="1" customWidth="1"/>
    <col min="3842" max="3842" width="14" bestFit="1" customWidth="1"/>
    <col min="3843" max="3843" width="12" bestFit="1" customWidth="1"/>
    <col min="3844" max="3844" width="12.85546875" bestFit="1" customWidth="1"/>
    <col min="3845" max="3845" width="12" bestFit="1" customWidth="1"/>
    <col min="3846" max="3847" width="14" bestFit="1" customWidth="1"/>
    <col min="3848" max="3848" width="12" bestFit="1" customWidth="1"/>
    <col min="3849" max="3849" width="12.7109375" bestFit="1" customWidth="1"/>
    <col min="3850" max="3850" width="12" bestFit="1" customWidth="1"/>
    <col min="3851" max="3851" width="14" bestFit="1" customWidth="1"/>
    <col min="4097" max="4097" width="22.7109375" bestFit="1" customWidth="1"/>
    <col min="4098" max="4098" width="14" bestFit="1" customWidth="1"/>
    <col min="4099" max="4099" width="12" bestFit="1" customWidth="1"/>
    <col min="4100" max="4100" width="12.85546875" bestFit="1" customWidth="1"/>
    <col min="4101" max="4101" width="12" bestFit="1" customWidth="1"/>
    <col min="4102" max="4103" width="14" bestFit="1" customWidth="1"/>
    <col min="4104" max="4104" width="12" bestFit="1" customWidth="1"/>
    <col min="4105" max="4105" width="12.7109375" bestFit="1" customWidth="1"/>
    <col min="4106" max="4106" width="12" bestFit="1" customWidth="1"/>
    <col min="4107" max="4107" width="14" bestFit="1" customWidth="1"/>
    <col min="4353" max="4353" width="22.7109375" bestFit="1" customWidth="1"/>
    <col min="4354" max="4354" width="14" bestFit="1" customWidth="1"/>
    <col min="4355" max="4355" width="12" bestFit="1" customWidth="1"/>
    <col min="4356" max="4356" width="12.85546875" bestFit="1" customWidth="1"/>
    <col min="4357" max="4357" width="12" bestFit="1" customWidth="1"/>
    <col min="4358" max="4359" width="14" bestFit="1" customWidth="1"/>
    <col min="4360" max="4360" width="12" bestFit="1" customWidth="1"/>
    <col min="4361" max="4361" width="12.7109375" bestFit="1" customWidth="1"/>
    <col min="4362" max="4362" width="12" bestFit="1" customWidth="1"/>
    <col min="4363" max="4363" width="14" bestFit="1" customWidth="1"/>
    <col min="4609" max="4609" width="22.7109375" bestFit="1" customWidth="1"/>
    <col min="4610" max="4610" width="14" bestFit="1" customWidth="1"/>
    <col min="4611" max="4611" width="12" bestFit="1" customWidth="1"/>
    <col min="4612" max="4612" width="12.85546875" bestFit="1" customWidth="1"/>
    <col min="4613" max="4613" width="12" bestFit="1" customWidth="1"/>
    <col min="4614" max="4615" width="14" bestFit="1" customWidth="1"/>
    <col min="4616" max="4616" width="12" bestFit="1" customWidth="1"/>
    <col min="4617" max="4617" width="12.7109375" bestFit="1" customWidth="1"/>
    <col min="4618" max="4618" width="12" bestFit="1" customWidth="1"/>
    <col min="4619" max="4619" width="14" bestFit="1" customWidth="1"/>
    <col min="4865" max="4865" width="22.7109375" bestFit="1" customWidth="1"/>
    <col min="4866" max="4866" width="14" bestFit="1" customWidth="1"/>
    <col min="4867" max="4867" width="12" bestFit="1" customWidth="1"/>
    <col min="4868" max="4868" width="12.85546875" bestFit="1" customWidth="1"/>
    <col min="4869" max="4869" width="12" bestFit="1" customWidth="1"/>
    <col min="4870" max="4871" width="14" bestFit="1" customWidth="1"/>
    <col min="4872" max="4872" width="12" bestFit="1" customWidth="1"/>
    <col min="4873" max="4873" width="12.7109375" bestFit="1" customWidth="1"/>
    <col min="4874" max="4874" width="12" bestFit="1" customWidth="1"/>
    <col min="4875" max="4875" width="14" bestFit="1" customWidth="1"/>
    <col min="5121" max="5121" width="22.7109375" bestFit="1" customWidth="1"/>
    <col min="5122" max="5122" width="14" bestFit="1" customWidth="1"/>
    <col min="5123" max="5123" width="12" bestFit="1" customWidth="1"/>
    <col min="5124" max="5124" width="12.85546875" bestFit="1" customWidth="1"/>
    <col min="5125" max="5125" width="12" bestFit="1" customWidth="1"/>
    <col min="5126" max="5127" width="14" bestFit="1" customWidth="1"/>
    <col min="5128" max="5128" width="12" bestFit="1" customWidth="1"/>
    <col min="5129" max="5129" width="12.7109375" bestFit="1" customWidth="1"/>
    <col min="5130" max="5130" width="12" bestFit="1" customWidth="1"/>
    <col min="5131" max="5131" width="14" bestFit="1" customWidth="1"/>
    <col min="5377" max="5377" width="22.7109375" bestFit="1" customWidth="1"/>
    <col min="5378" max="5378" width="14" bestFit="1" customWidth="1"/>
    <col min="5379" max="5379" width="12" bestFit="1" customWidth="1"/>
    <col min="5380" max="5380" width="12.85546875" bestFit="1" customWidth="1"/>
    <col min="5381" max="5381" width="12" bestFit="1" customWidth="1"/>
    <col min="5382" max="5383" width="14" bestFit="1" customWidth="1"/>
    <col min="5384" max="5384" width="12" bestFit="1" customWidth="1"/>
    <col min="5385" max="5385" width="12.7109375" bestFit="1" customWidth="1"/>
    <col min="5386" max="5386" width="12" bestFit="1" customWidth="1"/>
    <col min="5387" max="5387" width="14" bestFit="1" customWidth="1"/>
    <col min="5633" max="5633" width="22.7109375" bestFit="1" customWidth="1"/>
    <col min="5634" max="5634" width="14" bestFit="1" customWidth="1"/>
    <col min="5635" max="5635" width="12" bestFit="1" customWidth="1"/>
    <col min="5636" max="5636" width="12.85546875" bestFit="1" customWidth="1"/>
    <col min="5637" max="5637" width="12" bestFit="1" customWidth="1"/>
    <col min="5638" max="5639" width="14" bestFit="1" customWidth="1"/>
    <col min="5640" max="5640" width="12" bestFit="1" customWidth="1"/>
    <col min="5641" max="5641" width="12.7109375" bestFit="1" customWidth="1"/>
    <col min="5642" max="5642" width="12" bestFit="1" customWidth="1"/>
    <col min="5643" max="5643" width="14" bestFit="1" customWidth="1"/>
    <col min="5889" max="5889" width="22.7109375" bestFit="1" customWidth="1"/>
    <col min="5890" max="5890" width="14" bestFit="1" customWidth="1"/>
    <col min="5891" max="5891" width="12" bestFit="1" customWidth="1"/>
    <col min="5892" max="5892" width="12.85546875" bestFit="1" customWidth="1"/>
    <col min="5893" max="5893" width="12" bestFit="1" customWidth="1"/>
    <col min="5894" max="5895" width="14" bestFit="1" customWidth="1"/>
    <col min="5896" max="5896" width="12" bestFit="1" customWidth="1"/>
    <col min="5897" max="5897" width="12.7109375" bestFit="1" customWidth="1"/>
    <col min="5898" max="5898" width="12" bestFit="1" customWidth="1"/>
    <col min="5899" max="5899" width="14" bestFit="1" customWidth="1"/>
    <col min="6145" max="6145" width="22.7109375" bestFit="1" customWidth="1"/>
    <col min="6146" max="6146" width="14" bestFit="1" customWidth="1"/>
    <col min="6147" max="6147" width="12" bestFit="1" customWidth="1"/>
    <col min="6148" max="6148" width="12.85546875" bestFit="1" customWidth="1"/>
    <col min="6149" max="6149" width="12" bestFit="1" customWidth="1"/>
    <col min="6150" max="6151" width="14" bestFit="1" customWidth="1"/>
    <col min="6152" max="6152" width="12" bestFit="1" customWidth="1"/>
    <col min="6153" max="6153" width="12.7109375" bestFit="1" customWidth="1"/>
    <col min="6154" max="6154" width="12" bestFit="1" customWidth="1"/>
    <col min="6155" max="6155" width="14" bestFit="1" customWidth="1"/>
    <col min="6401" max="6401" width="22.7109375" bestFit="1" customWidth="1"/>
    <col min="6402" max="6402" width="14" bestFit="1" customWidth="1"/>
    <col min="6403" max="6403" width="12" bestFit="1" customWidth="1"/>
    <col min="6404" max="6404" width="12.85546875" bestFit="1" customWidth="1"/>
    <col min="6405" max="6405" width="12" bestFit="1" customWidth="1"/>
    <col min="6406" max="6407" width="14" bestFit="1" customWidth="1"/>
    <col min="6408" max="6408" width="12" bestFit="1" customWidth="1"/>
    <col min="6409" max="6409" width="12.7109375" bestFit="1" customWidth="1"/>
    <col min="6410" max="6410" width="12" bestFit="1" customWidth="1"/>
    <col min="6411" max="6411" width="14" bestFit="1" customWidth="1"/>
    <col min="6657" max="6657" width="22.7109375" bestFit="1" customWidth="1"/>
    <col min="6658" max="6658" width="14" bestFit="1" customWidth="1"/>
    <col min="6659" max="6659" width="12" bestFit="1" customWidth="1"/>
    <col min="6660" max="6660" width="12.85546875" bestFit="1" customWidth="1"/>
    <col min="6661" max="6661" width="12" bestFit="1" customWidth="1"/>
    <col min="6662" max="6663" width="14" bestFit="1" customWidth="1"/>
    <col min="6664" max="6664" width="12" bestFit="1" customWidth="1"/>
    <col min="6665" max="6665" width="12.7109375" bestFit="1" customWidth="1"/>
    <col min="6666" max="6666" width="12" bestFit="1" customWidth="1"/>
    <col min="6667" max="6667" width="14" bestFit="1" customWidth="1"/>
    <col min="6913" max="6913" width="22.7109375" bestFit="1" customWidth="1"/>
    <col min="6914" max="6914" width="14" bestFit="1" customWidth="1"/>
    <col min="6915" max="6915" width="12" bestFit="1" customWidth="1"/>
    <col min="6916" max="6916" width="12.85546875" bestFit="1" customWidth="1"/>
    <col min="6917" max="6917" width="12" bestFit="1" customWidth="1"/>
    <col min="6918" max="6919" width="14" bestFit="1" customWidth="1"/>
    <col min="6920" max="6920" width="12" bestFit="1" customWidth="1"/>
    <col min="6921" max="6921" width="12.7109375" bestFit="1" customWidth="1"/>
    <col min="6922" max="6922" width="12" bestFit="1" customWidth="1"/>
    <col min="6923" max="6923" width="14" bestFit="1" customWidth="1"/>
    <col min="7169" max="7169" width="22.7109375" bestFit="1" customWidth="1"/>
    <col min="7170" max="7170" width="14" bestFit="1" customWidth="1"/>
    <col min="7171" max="7171" width="12" bestFit="1" customWidth="1"/>
    <col min="7172" max="7172" width="12.85546875" bestFit="1" customWidth="1"/>
    <col min="7173" max="7173" width="12" bestFit="1" customWidth="1"/>
    <col min="7174" max="7175" width="14" bestFit="1" customWidth="1"/>
    <col min="7176" max="7176" width="12" bestFit="1" customWidth="1"/>
    <col min="7177" max="7177" width="12.7109375" bestFit="1" customWidth="1"/>
    <col min="7178" max="7178" width="12" bestFit="1" customWidth="1"/>
    <col min="7179" max="7179" width="14" bestFit="1" customWidth="1"/>
    <col min="7425" max="7425" width="22.7109375" bestFit="1" customWidth="1"/>
    <col min="7426" max="7426" width="14" bestFit="1" customWidth="1"/>
    <col min="7427" max="7427" width="12" bestFit="1" customWidth="1"/>
    <col min="7428" max="7428" width="12.85546875" bestFit="1" customWidth="1"/>
    <col min="7429" max="7429" width="12" bestFit="1" customWidth="1"/>
    <col min="7430" max="7431" width="14" bestFit="1" customWidth="1"/>
    <col min="7432" max="7432" width="12" bestFit="1" customWidth="1"/>
    <col min="7433" max="7433" width="12.7109375" bestFit="1" customWidth="1"/>
    <col min="7434" max="7434" width="12" bestFit="1" customWidth="1"/>
    <col min="7435" max="7435" width="14" bestFit="1" customWidth="1"/>
    <col min="7681" max="7681" width="22.7109375" bestFit="1" customWidth="1"/>
    <col min="7682" max="7682" width="14" bestFit="1" customWidth="1"/>
    <col min="7683" max="7683" width="12" bestFit="1" customWidth="1"/>
    <col min="7684" max="7684" width="12.85546875" bestFit="1" customWidth="1"/>
    <col min="7685" max="7685" width="12" bestFit="1" customWidth="1"/>
    <col min="7686" max="7687" width="14" bestFit="1" customWidth="1"/>
    <col min="7688" max="7688" width="12" bestFit="1" customWidth="1"/>
    <col min="7689" max="7689" width="12.7109375" bestFit="1" customWidth="1"/>
    <col min="7690" max="7690" width="12" bestFit="1" customWidth="1"/>
    <col min="7691" max="7691" width="14" bestFit="1" customWidth="1"/>
    <col min="7937" max="7937" width="22.7109375" bestFit="1" customWidth="1"/>
    <col min="7938" max="7938" width="14" bestFit="1" customWidth="1"/>
    <col min="7939" max="7939" width="12" bestFit="1" customWidth="1"/>
    <col min="7940" max="7940" width="12.85546875" bestFit="1" customWidth="1"/>
    <col min="7941" max="7941" width="12" bestFit="1" customWidth="1"/>
    <col min="7942" max="7943" width="14" bestFit="1" customWidth="1"/>
    <col min="7944" max="7944" width="12" bestFit="1" customWidth="1"/>
    <col min="7945" max="7945" width="12.7109375" bestFit="1" customWidth="1"/>
    <col min="7946" max="7946" width="12" bestFit="1" customWidth="1"/>
    <col min="7947" max="7947" width="14" bestFit="1" customWidth="1"/>
    <col min="8193" max="8193" width="22.7109375" bestFit="1" customWidth="1"/>
    <col min="8194" max="8194" width="14" bestFit="1" customWidth="1"/>
    <col min="8195" max="8195" width="12" bestFit="1" customWidth="1"/>
    <col min="8196" max="8196" width="12.85546875" bestFit="1" customWidth="1"/>
    <col min="8197" max="8197" width="12" bestFit="1" customWidth="1"/>
    <col min="8198" max="8199" width="14" bestFit="1" customWidth="1"/>
    <col min="8200" max="8200" width="12" bestFit="1" customWidth="1"/>
    <col min="8201" max="8201" width="12.7109375" bestFit="1" customWidth="1"/>
    <col min="8202" max="8202" width="12" bestFit="1" customWidth="1"/>
    <col min="8203" max="8203" width="14" bestFit="1" customWidth="1"/>
    <col min="8449" max="8449" width="22.7109375" bestFit="1" customWidth="1"/>
    <col min="8450" max="8450" width="14" bestFit="1" customWidth="1"/>
    <col min="8451" max="8451" width="12" bestFit="1" customWidth="1"/>
    <col min="8452" max="8452" width="12.85546875" bestFit="1" customWidth="1"/>
    <col min="8453" max="8453" width="12" bestFit="1" customWidth="1"/>
    <col min="8454" max="8455" width="14" bestFit="1" customWidth="1"/>
    <col min="8456" max="8456" width="12" bestFit="1" customWidth="1"/>
    <col min="8457" max="8457" width="12.7109375" bestFit="1" customWidth="1"/>
    <col min="8458" max="8458" width="12" bestFit="1" customWidth="1"/>
    <col min="8459" max="8459" width="14" bestFit="1" customWidth="1"/>
    <col min="8705" max="8705" width="22.7109375" bestFit="1" customWidth="1"/>
    <col min="8706" max="8706" width="14" bestFit="1" customWidth="1"/>
    <col min="8707" max="8707" width="12" bestFit="1" customWidth="1"/>
    <col min="8708" max="8708" width="12.85546875" bestFit="1" customWidth="1"/>
    <col min="8709" max="8709" width="12" bestFit="1" customWidth="1"/>
    <col min="8710" max="8711" width="14" bestFit="1" customWidth="1"/>
    <col min="8712" max="8712" width="12" bestFit="1" customWidth="1"/>
    <col min="8713" max="8713" width="12.7109375" bestFit="1" customWidth="1"/>
    <col min="8714" max="8714" width="12" bestFit="1" customWidth="1"/>
    <col min="8715" max="8715" width="14" bestFit="1" customWidth="1"/>
    <col min="8961" max="8961" width="22.7109375" bestFit="1" customWidth="1"/>
    <col min="8962" max="8962" width="14" bestFit="1" customWidth="1"/>
    <col min="8963" max="8963" width="12" bestFit="1" customWidth="1"/>
    <col min="8964" max="8964" width="12.85546875" bestFit="1" customWidth="1"/>
    <col min="8965" max="8965" width="12" bestFit="1" customWidth="1"/>
    <col min="8966" max="8967" width="14" bestFit="1" customWidth="1"/>
    <col min="8968" max="8968" width="12" bestFit="1" customWidth="1"/>
    <col min="8969" max="8969" width="12.7109375" bestFit="1" customWidth="1"/>
    <col min="8970" max="8970" width="12" bestFit="1" customWidth="1"/>
    <col min="8971" max="8971" width="14" bestFit="1" customWidth="1"/>
    <col min="9217" max="9217" width="22.7109375" bestFit="1" customWidth="1"/>
    <col min="9218" max="9218" width="14" bestFit="1" customWidth="1"/>
    <col min="9219" max="9219" width="12" bestFit="1" customWidth="1"/>
    <col min="9220" max="9220" width="12.85546875" bestFit="1" customWidth="1"/>
    <col min="9221" max="9221" width="12" bestFit="1" customWidth="1"/>
    <col min="9222" max="9223" width="14" bestFit="1" customWidth="1"/>
    <col min="9224" max="9224" width="12" bestFit="1" customWidth="1"/>
    <col min="9225" max="9225" width="12.7109375" bestFit="1" customWidth="1"/>
    <col min="9226" max="9226" width="12" bestFit="1" customWidth="1"/>
    <col min="9227" max="9227" width="14" bestFit="1" customWidth="1"/>
    <col min="9473" max="9473" width="22.7109375" bestFit="1" customWidth="1"/>
    <col min="9474" max="9474" width="14" bestFit="1" customWidth="1"/>
    <col min="9475" max="9475" width="12" bestFit="1" customWidth="1"/>
    <col min="9476" max="9476" width="12.85546875" bestFit="1" customWidth="1"/>
    <col min="9477" max="9477" width="12" bestFit="1" customWidth="1"/>
    <col min="9478" max="9479" width="14" bestFit="1" customWidth="1"/>
    <col min="9480" max="9480" width="12" bestFit="1" customWidth="1"/>
    <col min="9481" max="9481" width="12.7109375" bestFit="1" customWidth="1"/>
    <col min="9482" max="9482" width="12" bestFit="1" customWidth="1"/>
    <col min="9483" max="9483" width="14" bestFit="1" customWidth="1"/>
    <col min="9729" max="9729" width="22.7109375" bestFit="1" customWidth="1"/>
    <col min="9730" max="9730" width="14" bestFit="1" customWidth="1"/>
    <col min="9731" max="9731" width="12" bestFit="1" customWidth="1"/>
    <col min="9732" max="9732" width="12.85546875" bestFit="1" customWidth="1"/>
    <col min="9733" max="9733" width="12" bestFit="1" customWidth="1"/>
    <col min="9734" max="9735" width="14" bestFit="1" customWidth="1"/>
    <col min="9736" max="9736" width="12" bestFit="1" customWidth="1"/>
    <col min="9737" max="9737" width="12.7109375" bestFit="1" customWidth="1"/>
    <col min="9738" max="9738" width="12" bestFit="1" customWidth="1"/>
    <col min="9739" max="9739" width="14" bestFit="1" customWidth="1"/>
    <col min="9985" max="9985" width="22.7109375" bestFit="1" customWidth="1"/>
    <col min="9986" max="9986" width="14" bestFit="1" customWidth="1"/>
    <col min="9987" max="9987" width="12" bestFit="1" customWidth="1"/>
    <col min="9988" max="9988" width="12.85546875" bestFit="1" customWidth="1"/>
    <col min="9989" max="9989" width="12" bestFit="1" customWidth="1"/>
    <col min="9990" max="9991" width="14" bestFit="1" customWidth="1"/>
    <col min="9992" max="9992" width="12" bestFit="1" customWidth="1"/>
    <col min="9993" max="9993" width="12.7109375" bestFit="1" customWidth="1"/>
    <col min="9994" max="9994" width="12" bestFit="1" customWidth="1"/>
    <col min="9995" max="9995" width="14" bestFit="1" customWidth="1"/>
    <col min="10241" max="10241" width="22.7109375" bestFit="1" customWidth="1"/>
    <col min="10242" max="10242" width="14" bestFit="1" customWidth="1"/>
    <col min="10243" max="10243" width="12" bestFit="1" customWidth="1"/>
    <col min="10244" max="10244" width="12.85546875" bestFit="1" customWidth="1"/>
    <col min="10245" max="10245" width="12" bestFit="1" customWidth="1"/>
    <col min="10246" max="10247" width="14" bestFit="1" customWidth="1"/>
    <col min="10248" max="10248" width="12" bestFit="1" customWidth="1"/>
    <col min="10249" max="10249" width="12.7109375" bestFit="1" customWidth="1"/>
    <col min="10250" max="10250" width="12" bestFit="1" customWidth="1"/>
    <col min="10251" max="10251" width="14" bestFit="1" customWidth="1"/>
    <col min="10497" max="10497" width="22.7109375" bestFit="1" customWidth="1"/>
    <col min="10498" max="10498" width="14" bestFit="1" customWidth="1"/>
    <col min="10499" max="10499" width="12" bestFit="1" customWidth="1"/>
    <col min="10500" max="10500" width="12.85546875" bestFit="1" customWidth="1"/>
    <col min="10501" max="10501" width="12" bestFit="1" customWidth="1"/>
    <col min="10502" max="10503" width="14" bestFit="1" customWidth="1"/>
    <col min="10504" max="10504" width="12" bestFit="1" customWidth="1"/>
    <col min="10505" max="10505" width="12.7109375" bestFit="1" customWidth="1"/>
    <col min="10506" max="10506" width="12" bestFit="1" customWidth="1"/>
    <col min="10507" max="10507" width="14" bestFit="1" customWidth="1"/>
    <col min="10753" max="10753" width="22.7109375" bestFit="1" customWidth="1"/>
    <col min="10754" max="10754" width="14" bestFit="1" customWidth="1"/>
    <col min="10755" max="10755" width="12" bestFit="1" customWidth="1"/>
    <col min="10756" max="10756" width="12.85546875" bestFit="1" customWidth="1"/>
    <col min="10757" max="10757" width="12" bestFit="1" customWidth="1"/>
    <col min="10758" max="10759" width="14" bestFit="1" customWidth="1"/>
    <col min="10760" max="10760" width="12" bestFit="1" customWidth="1"/>
    <col min="10761" max="10761" width="12.7109375" bestFit="1" customWidth="1"/>
    <col min="10762" max="10762" width="12" bestFit="1" customWidth="1"/>
    <col min="10763" max="10763" width="14" bestFit="1" customWidth="1"/>
    <col min="11009" max="11009" width="22.7109375" bestFit="1" customWidth="1"/>
    <col min="11010" max="11010" width="14" bestFit="1" customWidth="1"/>
    <col min="11011" max="11011" width="12" bestFit="1" customWidth="1"/>
    <col min="11012" max="11012" width="12.85546875" bestFit="1" customWidth="1"/>
    <col min="11013" max="11013" width="12" bestFit="1" customWidth="1"/>
    <col min="11014" max="11015" width="14" bestFit="1" customWidth="1"/>
    <col min="11016" max="11016" width="12" bestFit="1" customWidth="1"/>
    <col min="11017" max="11017" width="12.7109375" bestFit="1" customWidth="1"/>
    <col min="11018" max="11018" width="12" bestFit="1" customWidth="1"/>
    <col min="11019" max="11019" width="14" bestFit="1" customWidth="1"/>
    <col min="11265" max="11265" width="22.7109375" bestFit="1" customWidth="1"/>
    <col min="11266" max="11266" width="14" bestFit="1" customWidth="1"/>
    <col min="11267" max="11267" width="12" bestFit="1" customWidth="1"/>
    <col min="11268" max="11268" width="12.85546875" bestFit="1" customWidth="1"/>
    <col min="11269" max="11269" width="12" bestFit="1" customWidth="1"/>
    <col min="11270" max="11271" width="14" bestFit="1" customWidth="1"/>
    <col min="11272" max="11272" width="12" bestFit="1" customWidth="1"/>
    <col min="11273" max="11273" width="12.7109375" bestFit="1" customWidth="1"/>
    <col min="11274" max="11274" width="12" bestFit="1" customWidth="1"/>
    <col min="11275" max="11275" width="14" bestFit="1" customWidth="1"/>
    <col min="11521" max="11521" width="22.7109375" bestFit="1" customWidth="1"/>
    <col min="11522" max="11522" width="14" bestFit="1" customWidth="1"/>
    <col min="11523" max="11523" width="12" bestFit="1" customWidth="1"/>
    <col min="11524" max="11524" width="12.85546875" bestFit="1" customWidth="1"/>
    <col min="11525" max="11525" width="12" bestFit="1" customWidth="1"/>
    <col min="11526" max="11527" width="14" bestFit="1" customWidth="1"/>
    <col min="11528" max="11528" width="12" bestFit="1" customWidth="1"/>
    <col min="11529" max="11529" width="12.7109375" bestFit="1" customWidth="1"/>
    <col min="11530" max="11530" width="12" bestFit="1" customWidth="1"/>
    <col min="11531" max="11531" width="14" bestFit="1" customWidth="1"/>
    <col min="11777" max="11777" width="22.7109375" bestFit="1" customWidth="1"/>
    <col min="11778" max="11778" width="14" bestFit="1" customWidth="1"/>
    <col min="11779" max="11779" width="12" bestFit="1" customWidth="1"/>
    <col min="11780" max="11780" width="12.85546875" bestFit="1" customWidth="1"/>
    <col min="11781" max="11781" width="12" bestFit="1" customWidth="1"/>
    <col min="11782" max="11783" width="14" bestFit="1" customWidth="1"/>
    <col min="11784" max="11784" width="12" bestFit="1" customWidth="1"/>
    <col min="11785" max="11785" width="12.7109375" bestFit="1" customWidth="1"/>
    <col min="11786" max="11786" width="12" bestFit="1" customWidth="1"/>
    <col min="11787" max="11787" width="14" bestFit="1" customWidth="1"/>
    <col min="12033" max="12033" width="22.7109375" bestFit="1" customWidth="1"/>
    <col min="12034" max="12034" width="14" bestFit="1" customWidth="1"/>
    <col min="12035" max="12035" width="12" bestFit="1" customWidth="1"/>
    <col min="12036" max="12036" width="12.85546875" bestFit="1" customWidth="1"/>
    <col min="12037" max="12037" width="12" bestFit="1" customWidth="1"/>
    <col min="12038" max="12039" width="14" bestFit="1" customWidth="1"/>
    <col min="12040" max="12040" width="12" bestFit="1" customWidth="1"/>
    <col min="12041" max="12041" width="12.7109375" bestFit="1" customWidth="1"/>
    <col min="12042" max="12042" width="12" bestFit="1" customWidth="1"/>
    <col min="12043" max="12043" width="14" bestFit="1" customWidth="1"/>
    <col min="12289" max="12289" width="22.7109375" bestFit="1" customWidth="1"/>
    <col min="12290" max="12290" width="14" bestFit="1" customWidth="1"/>
    <col min="12291" max="12291" width="12" bestFit="1" customWidth="1"/>
    <col min="12292" max="12292" width="12.85546875" bestFit="1" customWidth="1"/>
    <col min="12293" max="12293" width="12" bestFit="1" customWidth="1"/>
    <col min="12294" max="12295" width="14" bestFit="1" customWidth="1"/>
    <col min="12296" max="12296" width="12" bestFit="1" customWidth="1"/>
    <col min="12297" max="12297" width="12.7109375" bestFit="1" customWidth="1"/>
    <col min="12298" max="12298" width="12" bestFit="1" customWidth="1"/>
    <col min="12299" max="12299" width="14" bestFit="1" customWidth="1"/>
    <col min="12545" max="12545" width="22.7109375" bestFit="1" customWidth="1"/>
    <col min="12546" max="12546" width="14" bestFit="1" customWidth="1"/>
    <col min="12547" max="12547" width="12" bestFit="1" customWidth="1"/>
    <col min="12548" max="12548" width="12.85546875" bestFit="1" customWidth="1"/>
    <col min="12549" max="12549" width="12" bestFit="1" customWidth="1"/>
    <col min="12550" max="12551" width="14" bestFit="1" customWidth="1"/>
    <col min="12552" max="12552" width="12" bestFit="1" customWidth="1"/>
    <col min="12553" max="12553" width="12.7109375" bestFit="1" customWidth="1"/>
    <col min="12554" max="12554" width="12" bestFit="1" customWidth="1"/>
    <col min="12555" max="12555" width="14" bestFit="1" customWidth="1"/>
    <col min="12801" max="12801" width="22.7109375" bestFit="1" customWidth="1"/>
    <col min="12802" max="12802" width="14" bestFit="1" customWidth="1"/>
    <col min="12803" max="12803" width="12" bestFit="1" customWidth="1"/>
    <col min="12804" max="12804" width="12.85546875" bestFit="1" customWidth="1"/>
    <col min="12805" max="12805" width="12" bestFit="1" customWidth="1"/>
    <col min="12806" max="12807" width="14" bestFit="1" customWidth="1"/>
    <col min="12808" max="12808" width="12" bestFit="1" customWidth="1"/>
    <col min="12809" max="12809" width="12.7109375" bestFit="1" customWidth="1"/>
    <col min="12810" max="12810" width="12" bestFit="1" customWidth="1"/>
    <col min="12811" max="12811" width="14" bestFit="1" customWidth="1"/>
    <col min="13057" max="13057" width="22.7109375" bestFit="1" customWidth="1"/>
    <col min="13058" max="13058" width="14" bestFit="1" customWidth="1"/>
    <col min="13059" max="13059" width="12" bestFit="1" customWidth="1"/>
    <col min="13060" max="13060" width="12.85546875" bestFit="1" customWidth="1"/>
    <col min="13061" max="13061" width="12" bestFit="1" customWidth="1"/>
    <col min="13062" max="13063" width="14" bestFit="1" customWidth="1"/>
    <col min="13064" max="13064" width="12" bestFit="1" customWidth="1"/>
    <col min="13065" max="13065" width="12.7109375" bestFit="1" customWidth="1"/>
    <col min="13066" max="13066" width="12" bestFit="1" customWidth="1"/>
    <col min="13067" max="13067" width="14" bestFit="1" customWidth="1"/>
    <col min="13313" max="13313" width="22.7109375" bestFit="1" customWidth="1"/>
    <col min="13314" max="13314" width="14" bestFit="1" customWidth="1"/>
    <col min="13315" max="13315" width="12" bestFit="1" customWidth="1"/>
    <col min="13316" max="13316" width="12.85546875" bestFit="1" customWidth="1"/>
    <col min="13317" max="13317" width="12" bestFit="1" customWidth="1"/>
    <col min="13318" max="13319" width="14" bestFit="1" customWidth="1"/>
    <col min="13320" max="13320" width="12" bestFit="1" customWidth="1"/>
    <col min="13321" max="13321" width="12.7109375" bestFit="1" customWidth="1"/>
    <col min="13322" max="13322" width="12" bestFit="1" customWidth="1"/>
    <col min="13323" max="13323" width="14" bestFit="1" customWidth="1"/>
    <col min="13569" max="13569" width="22.7109375" bestFit="1" customWidth="1"/>
    <col min="13570" max="13570" width="14" bestFit="1" customWidth="1"/>
    <col min="13571" max="13571" width="12" bestFit="1" customWidth="1"/>
    <col min="13572" max="13572" width="12.85546875" bestFit="1" customWidth="1"/>
    <col min="13573" max="13573" width="12" bestFit="1" customWidth="1"/>
    <col min="13574" max="13575" width="14" bestFit="1" customWidth="1"/>
    <col min="13576" max="13576" width="12" bestFit="1" customWidth="1"/>
    <col min="13577" max="13577" width="12.7109375" bestFit="1" customWidth="1"/>
    <col min="13578" max="13578" width="12" bestFit="1" customWidth="1"/>
    <col min="13579" max="13579" width="14" bestFit="1" customWidth="1"/>
    <col min="13825" max="13825" width="22.7109375" bestFit="1" customWidth="1"/>
    <col min="13826" max="13826" width="14" bestFit="1" customWidth="1"/>
    <col min="13827" max="13827" width="12" bestFit="1" customWidth="1"/>
    <col min="13828" max="13828" width="12.85546875" bestFit="1" customWidth="1"/>
    <col min="13829" max="13829" width="12" bestFit="1" customWidth="1"/>
    <col min="13830" max="13831" width="14" bestFit="1" customWidth="1"/>
    <col min="13832" max="13832" width="12" bestFit="1" customWidth="1"/>
    <col min="13833" max="13833" width="12.7109375" bestFit="1" customWidth="1"/>
    <col min="13834" max="13834" width="12" bestFit="1" customWidth="1"/>
    <col min="13835" max="13835" width="14" bestFit="1" customWidth="1"/>
    <col min="14081" max="14081" width="22.7109375" bestFit="1" customWidth="1"/>
    <col min="14082" max="14082" width="14" bestFit="1" customWidth="1"/>
    <col min="14083" max="14083" width="12" bestFit="1" customWidth="1"/>
    <col min="14084" max="14084" width="12.85546875" bestFit="1" customWidth="1"/>
    <col min="14085" max="14085" width="12" bestFit="1" customWidth="1"/>
    <col min="14086" max="14087" width="14" bestFit="1" customWidth="1"/>
    <col min="14088" max="14088" width="12" bestFit="1" customWidth="1"/>
    <col min="14089" max="14089" width="12.7109375" bestFit="1" customWidth="1"/>
    <col min="14090" max="14090" width="12" bestFit="1" customWidth="1"/>
    <col min="14091" max="14091" width="14" bestFit="1" customWidth="1"/>
    <col min="14337" max="14337" width="22.7109375" bestFit="1" customWidth="1"/>
    <col min="14338" max="14338" width="14" bestFit="1" customWidth="1"/>
    <col min="14339" max="14339" width="12" bestFit="1" customWidth="1"/>
    <col min="14340" max="14340" width="12.85546875" bestFit="1" customWidth="1"/>
    <col min="14341" max="14341" width="12" bestFit="1" customWidth="1"/>
    <col min="14342" max="14343" width="14" bestFit="1" customWidth="1"/>
    <col min="14344" max="14344" width="12" bestFit="1" customWidth="1"/>
    <col min="14345" max="14345" width="12.7109375" bestFit="1" customWidth="1"/>
    <col min="14346" max="14346" width="12" bestFit="1" customWidth="1"/>
    <col min="14347" max="14347" width="14" bestFit="1" customWidth="1"/>
    <col min="14593" max="14593" width="22.7109375" bestFit="1" customWidth="1"/>
    <col min="14594" max="14594" width="14" bestFit="1" customWidth="1"/>
    <col min="14595" max="14595" width="12" bestFit="1" customWidth="1"/>
    <col min="14596" max="14596" width="12.85546875" bestFit="1" customWidth="1"/>
    <col min="14597" max="14597" width="12" bestFit="1" customWidth="1"/>
    <col min="14598" max="14599" width="14" bestFit="1" customWidth="1"/>
    <col min="14600" max="14600" width="12" bestFit="1" customWidth="1"/>
    <col min="14601" max="14601" width="12.7109375" bestFit="1" customWidth="1"/>
    <col min="14602" max="14602" width="12" bestFit="1" customWidth="1"/>
    <col min="14603" max="14603" width="14" bestFit="1" customWidth="1"/>
    <col min="14849" max="14849" width="22.7109375" bestFit="1" customWidth="1"/>
    <col min="14850" max="14850" width="14" bestFit="1" customWidth="1"/>
    <col min="14851" max="14851" width="12" bestFit="1" customWidth="1"/>
    <col min="14852" max="14852" width="12.85546875" bestFit="1" customWidth="1"/>
    <col min="14853" max="14853" width="12" bestFit="1" customWidth="1"/>
    <col min="14854" max="14855" width="14" bestFit="1" customWidth="1"/>
    <col min="14856" max="14856" width="12" bestFit="1" customWidth="1"/>
    <col min="14857" max="14857" width="12.7109375" bestFit="1" customWidth="1"/>
    <col min="14858" max="14858" width="12" bestFit="1" customWidth="1"/>
    <col min="14859" max="14859" width="14" bestFit="1" customWidth="1"/>
    <col min="15105" max="15105" width="22.7109375" bestFit="1" customWidth="1"/>
    <col min="15106" max="15106" width="14" bestFit="1" customWidth="1"/>
    <col min="15107" max="15107" width="12" bestFit="1" customWidth="1"/>
    <col min="15108" max="15108" width="12.85546875" bestFit="1" customWidth="1"/>
    <col min="15109" max="15109" width="12" bestFit="1" customWidth="1"/>
    <col min="15110" max="15111" width="14" bestFit="1" customWidth="1"/>
    <col min="15112" max="15112" width="12" bestFit="1" customWidth="1"/>
    <col min="15113" max="15113" width="12.7109375" bestFit="1" customWidth="1"/>
    <col min="15114" max="15114" width="12" bestFit="1" customWidth="1"/>
    <col min="15115" max="15115" width="14" bestFit="1" customWidth="1"/>
    <col min="15361" max="15361" width="22.7109375" bestFit="1" customWidth="1"/>
    <col min="15362" max="15362" width="14" bestFit="1" customWidth="1"/>
    <col min="15363" max="15363" width="12" bestFit="1" customWidth="1"/>
    <col min="15364" max="15364" width="12.85546875" bestFit="1" customWidth="1"/>
    <col min="15365" max="15365" width="12" bestFit="1" customWidth="1"/>
    <col min="15366" max="15367" width="14" bestFit="1" customWidth="1"/>
    <col min="15368" max="15368" width="12" bestFit="1" customWidth="1"/>
    <col min="15369" max="15369" width="12.7109375" bestFit="1" customWidth="1"/>
    <col min="15370" max="15370" width="12" bestFit="1" customWidth="1"/>
    <col min="15371" max="15371" width="14" bestFit="1" customWidth="1"/>
    <col min="15617" max="15617" width="22.7109375" bestFit="1" customWidth="1"/>
    <col min="15618" max="15618" width="14" bestFit="1" customWidth="1"/>
    <col min="15619" max="15619" width="12" bestFit="1" customWidth="1"/>
    <col min="15620" max="15620" width="12.85546875" bestFit="1" customWidth="1"/>
    <col min="15621" max="15621" width="12" bestFit="1" customWidth="1"/>
    <col min="15622" max="15623" width="14" bestFit="1" customWidth="1"/>
    <col min="15624" max="15624" width="12" bestFit="1" customWidth="1"/>
    <col min="15625" max="15625" width="12.7109375" bestFit="1" customWidth="1"/>
    <col min="15626" max="15626" width="12" bestFit="1" customWidth="1"/>
    <col min="15627" max="15627" width="14" bestFit="1" customWidth="1"/>
    <col min="15873" max="15873" width="22.7109375" bestFit="1" customWidth="1"/>
    <col min="15874" max="15874" width="14" bestFit="1" customWidth="1"/>
    <col min="15875" max="15875" width="12" bestFit="1" customWidth="1"/>
    <col min="15876" max="15876" width="12.85546875" bestFit="1" customWidth="1"/>
    <col min="15877" max="15877" width="12" bestFit="1" customWidth="1"/>
    <col min="15878" max="15879" width="14" bestFit="1" customWidth="1"/>
    <col min="15880" max="15880" width="12" bestFit="1" customWidth="1"/>
    <col min="15881" max="15881" width="12.7109375" bestFit="1" customWidth="1"/>
    <col min="15882" max="15882" width="12" bestFit="1" customWidth="1"/>
    <col min="15883" max="15883" width="14" bestFit="1" customWidth="1"/>
    <col min="16129" max="16129" width="22.7109375" bestFit="1" customWidth="1"/>
    <col min="16130" max="16130" width="14" bestFit="1" customWidth="1"/>
    <col min="16131" max="16131" width="12" bestFit="1" customWidth="1"/>
    <col min="16132" max="16132" width="12.85546875" bestFit="1" customWidth="1"/>
    <col min="16133" max="16133" width="12" bestFit="1" customWidth="1"/>
    <col min="16134" max="16135" width="14" bestFit="1" customWidth="1"/>
    <col min="16136" max="16136" width="12" bestFit="1" customWidth="1"/>
    <col min="16137" max="16137" width="12.7109375" bestFit="1" customWidth="1"/>
    <col min="16138" max="16138" width="12" bestFit="1" customWidth="1"/>
    <col min="16139" max="16139" width="14" bestFit="1" customWidth="1"/>
  </cols>
  <sheetData>
    <row r="1" spans="1:11" s="9" customFormat="1" ht="32.450000000000003" customHeight="1" x14ac:dyDescent="0.2">
      <c r="A1" s="1" t="s">
        <v>0</v>
      </c>
      <c r="B1" s="2"/>
      <c r="C1" s="2"/>
      <c r="D1" s="2"/>
      <c r="E1" s="3"/>
      <c r="F1" s="4"/>
      <c r="G1" s="4"/>
      <c r="H1" s="5"/>
      <c r="I1" s="6" t="s">
        <v>1</v>
      </c>
      <c r="J1" s="7"/>
      <c r="K1" s="8"/>
    </row>
    <row r="2" spans="1:11" ht="15.6" customHeight="1" x14ac:dyDescent="0.25">
      <c r="A2" s="10" t="s">
        <v>2</v>
      </c>
      <c r="B2" s="11" t="s">
        <v>3</v>
      </c>
      <c r="C2" s="12"/>
      <c r="D2" s="12"/>
      <c r="E2" s="12"/>
      <c r="F2" s="13"/>
      <c r="G2" s="14" t="s">
        <v>4</v>
      </c>
      <c r="H2" s="15"/>
      <c r="I2" s="15"/>
      <c r="J2" s="15"/>
      <c r="K2" s="16"/>
    </row>
    <row r="3" spans="1:11" ht="17.45" customHeight="1" x14ac:dyDescent="0.25">
      <c r="A3" s="10"/>
      <c r="B3" s="17" t="s">
        <v>5</v>
      </c>
      <c r="C3" s="18" t="str">
        <f>DAY([1]CARATULA!$I$1)&amp;"-"&amp;PROPER(TEXT(([1]CARATULA!$I$1),"mmmm")&amp;"-"&amp;TEXT([1]CARATULA!$I$1,"aaaa"))</f>
        <v>31-Diciembre-2021</v>
      </c>
      <c r="D3" s="18"/>
      <c r="E3" s="18"/>
      <c r="F3" s="19"/>
      <c r="G3" s="20" t="s">
        <v>5</v>
      </c>
      <c r="H3" s="21" t="str">
        <f>DAY([1]CARATULA!$J$1)&amp;"-"&amp;PROPER(TEXT(([1]CARATULA!$J$1),"mmmm")&amp;"-"&amp;TEXT([1]CARATULA!$J$1,"aaaa"))</f>
        <v>31-Diciembre-2020</v>
      </c>
      <c r="I3" s="21"/>
      <c r="J3" s="21"/>
      <c r="K3" s="22"/>
    </row>
    <row r="4" spans="1:11" x14ac:dyDescent="0.2">
      <c r="A4" s="23" t="s">
        <v>6</v>
      </c>
      <c r="B4" s="23" t="s">
        <v>7</v>
      </c>
      <c r="C4" s="23" t="s">
        <v>8</v>
      </c>
      <c r="D4" s="23" t="s">
        <v>9</v>
      </c>
      <c r="E4" s="23" t="s">
        <v>10</v>
      </c>
      <c r="F4" s="23" t="s">
        <v>11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</row>
    <row r="5" spans="1:11" x14ac:dyDescent="0.2">
      <c r="A5" s="25" t="s">
        <v>12</v>
      </c>
      <c r="B5" s="25">
        <v>61097145.799999997</v>
      </c>
      <c r="C5" s="25">
        <v>4855353.67</v>
      </c>
      <c r="D5" s="25">
        <v>5022147.7</v>
      </c>
      <c r="E5" s="25">
        <v>770237.4</v>
      </c>
      <c r="F5" s="25">
        <f>IF(SUM(B5:E5)&gt;0,SUM(B5:E5),"")</f>
        <v>71744884.570000008</v>
      </c>
      <c r="G5" s="26">
        <v>61211678.299999997</v>
      </c>
      <c r="H5" s="26">
        <v>4831480</v>
      </c>
      <c r="I5" s="26">
        <v>4883625.05</v>
      </c>
      <c r="J5" s="26">
        <v>669707.75</v>
      </c>
      <c r="K5" s="26">
        <f>IF(SUM(G5:J5)&gt;0,SUM(G5:J5),"")</f>
        <v>71596491.099999994</v>
      </c>
    </row>
    <row r="6" spans="1:11" x14ac:dyDescent="0.2">
      <c r="A6" s="27" t="s">
        <v>13</v>
      </c>
      <c r="B6" s="27">
        <v>88302056.549999997</v>
      </c>
      <c r="C6" s="27">
        <v>3392842</v>
      </c>
      <c r="D6" s="27">
        <v>7637059.7999999998</v>
      </c>
      <c r="E6" s="27">
        <v>1487579.7</v>
      </c>
      <c r="F6" s="27">
        <f t="shared" ref="F6:F52" si="0">IF(SUM(B6:E6)&gt;0,SUM(B6:E6),"")</f>
        <v>100819538.05</v>
      </c>
      <c r="G6" s="28">
        <v>87386570.349999994</v>
      </c>
      <c r="H6" s="28">
        <v>3465895.37</v>
      </c>
      <c r="I6" s="28">
        <v>7824131.8499999996</v>
      </c>
      <c r="J6" s="28">
        <v>1454994.65</v>
      </c>
      <c r="K6" s="28">
        <f t="shared" ref="K6:K52" si="1">IF(SUM(G6:J6)&gt;0,SUM(G6:J6),"")</f>
        <v>100131592.22</v>
      </c>
    </row>
    <row r="7" spans="1:11" x14ac:dyDescent="0.2">
      <c r="A7" s="27" t="s">
        <v>14</v>
      </c>
      <c r="B7" s="27">
        <v>430952477.5</v>
      </c>
      <c r="C7" s="27">
        <v>16419358.08</v>
      </c>
      <c r="D7" s="27">
        <v>57109209.149999999</v>
      </c>
      <c r="E7" s="27">
        <v>12761991.449999999</v>
      </c>
      <c r="F7" s="27">
        <f t="shared" si="0"/>
        <v>517243036.17999995</v>
      </c>
      <c r="G7" s="28">
        <v>434270418.39999998</v>
      </c>
      <c r="H7" s="28">
        <v>15872484.66</v>
      </c>
      <c r="I7" s="28">
        <v>67166167.549999997</v>
      </c>
      <c r="J7" s="28">
        <v>11120317.800000001</v>
      </c>
      <c r="K7" s="28">
        <f t="shared" si="1"/>
        <v>528429388.41000003</v>
      </c>
    </row>
    <row r="8" spans="1:11" x14ac:dyDescent="0.2">
      <c r="A8" s="27" t="s">
        <v>15</v>
      </c>
      <c r="B8" s="27">
        <v>178864040.19999999</v>
      </c>
      <c r="C8" s="27">
        <v>4594579.7</v>
      </c>
      <c r="D8" s="27">
        <v>17870187.600000001</v>
      </c>
      <c r="E8" s="27">
        <v>4819481.4499999899</v>
      </c>
      <c r="F8" s="27">
        <f t="shared" si="0"/>
        <v>206148288.94999996</v>
      </c>
      <c r="G8" s="28">
        <v>170785406.25</v>
      </c>
      <c r="H8" s="28">
        <v>4480958.59</v>
      </c>
      <c r="I8" s="28">
        <v>17740127.649999999</v>
      </c>
      <c r="J8" s="28">
        <v>4474882.5999999996</v>
      </c>
      <c r="K8" s="28">
        <f t="shared" si="1"/>
        <v>197481375.09</v>
      </c>
    </row>
    <row r="9" spans="1:11" x14ac:dyDescent="0.2">
      <c r="A9" s="27" t="s">
        <v>16</v>
      </c>
      <c r="B9" s="27">
        <v>36503478.700000003</v>
      </c>
      <c r="C9" s="27">
        <v>1798943.85</v>
      </c>
      <c r="D9" s="27">
        <v>3324970.75</v>
      </c>
      <c r="E9" s="27">
        <v>450593.75</v>
      </c>
      <c r="F9" s="27">
        <f t="shared" si="0"/>
        <v>42077987.050000004</v>
      </c>
      <c r="G9" s="28">
        <v>36069771.799999997</v>
      </c>
      <c r="H9" s="28">
        <v>1857269.3</v>
      </c>
      <c r="I9" s="28">
        <v>3411849.9</v>
      </c>
      <c r="J9" s="28">
        <v>467165.75</v>
      </c>
      <c r="K9" s="28">
        <f t="shared" si="1"/>
        <v>41806056.749999993</v>
      </c>
    </row>
    <row r="10" spans="1:11" x14ac:dyDescent="0.2">
      <c r="A10" s="27" t="s">
        <v>17</v>
      </c>
      <c r="B10" s="27">
        <v>141766837.59999999</v>
      </c>
      <c r="C10" s="27">
        <v>5880476.8799999999</v>
      </c>
      <c r="D10" s="27">
        <v>13213781.449999999</v>
      </c>
      <c r="E10" s="27">
        <v>2938511.42</v>
      </c>
      <c r="F10" s="27">
        <f t="shared" si="0"/>
        <v>163799607.34999996</v>
      </c>
      <c r="G10" s="28">
        <v>140519031.34999999</v>
      </c>
      <c r="H10" s="28">
        <v>6040535.9500000002</v>
      </c>
      <c r="I10" s="28">
        <v>13660042.6</v>
      </c>
      <c r="J10" s="28">
        <v>2870559.18</v>
      </c>
      <c r="K10" s="28">
        <f t="shared" si="1"/>
        <v>163090169.07999998</v>
      </c>
    </row>
    <row r="11" spans="1:11" x14ac:dyDescent="0.2">
      <c r="A11" s="27" t="s">
        <v>18</v>
      </c>
      <c r="B11" s="27">
        <v>281853737.89999998</v>
      </c>
      <c r="C11" s="27">
        <v>12673713.689999999</v>
      </c>
      <c r="D11" s="27">
        <v>42063128.25</v>
      </c>
      <c r="E11" s="27">
        <v>9437396.3499999996</v>
      </c>
      <c r="F11" s="27">
        <f t="shared" si="0"/>
        <v>346027976.19</v>
      </c>
      <c r="G11" s="28">
        <v>254377925</v>
      </c>
      <c r="H11" s="28">
        <v>10911739.029999999</v>
      </c>
      <c r="I11" s="28">
        <v>38756331.399999999</v>
      </c>
      <c r="J11" s="28">
        <v>5865474.1500000004</v>
      </c>
      <c r="K11" s="28">
        <f t="shared" si="1"/>
        <v>309911469.57999998</v>
      </c>
    </row>
    <row r="12" spans="1:11" x14ac:dyDescent="0.2">
      <c r="A12" s="27" t="s">
        <v>19</v>
      </c>
      <c r="B12" s="27">
        <v>1049702087.4</v>
      </c>
      <c r="C12" s="27">
        <v>55174133.240000002</v>
      </c>
      <c r="D12" s="27">
        <v>149824699.44999999</v>
      </c>
      <c r="E12" s="27">
        <v>27415878.309999999</v>
      </c>
      <c r="F12" s="27">
        <f t="shared" si="0"/>
        <v>1282116798.3999999</v>
      </c>
      <c r="G12" s="28">
        <v>1041807593.75</v>
      </c>
      <c r="H12" s="28">
        <v>53377319.770000003</v>
      </c>
      <c r="I12" s="28">
        <v>148957360.90000001</v>
      </c>
      <c r="J12" s="28">
        <v>22254679.73</v>
      </c>
      <c r="K12" s="28">
        <f t="shared" si="1"/>
        <v>1266396954.1500001</v>
      </c>
    </row>
    <row r="13" spans="1:11" x14ac:dyDescent="0.2">
      <c r="A13" s="27" t="s">
        <v>20</v>
      </c>
      <c r="B13" s="27">
        <v>78395462.099999994</v>
      </c>
      <c r="C13" s="27">
        <v>5955028.4500000002</v>
      </c>
      <c r="D13" s="27">
        <v>6107386.7999999998</v>
      </c>
      <c r="E13" s="27">
        <v>904687.55</v>
      </c>
      <c r="F13" s="27">
        <f t="shared" si="0"/>
        <v>91362564.899999991</v>
      </c>
      <c r="G13" s="28">
        <v>75956123.849999994</v>
      </c>
      <c r="H13" s="28">
        <v>5794396.9699999997</v>
      </c>
      <c r="I13" s="28">
        <v>6093582.7999999998</v>
      </c>
      <c r="J13" s="28">
        <v>824052.03</v>
      </c>
      <c r="K13" s="28">
        <f t="shared" si="1"/>
        <v>88668155.649999991</v>
      </c>
    </row>
    <row r="14" spans="1:11" x14ac:dyDescent="0.2">
      <c r="A14" s="27" t="s">
        <v>21</v>
      </c>
      <c r="B14" s="27">
        <v>90873071.650000006</v>
      </c>
      <c r="C14" s="27">
        <v>4313637.4000000004</v>
      </c>
      <c r="D14" s="27">
        <v>9417594.5500000007</v>
      </c>
      <c r="E14" s="27">
        <v>1523297.4</v>
      </c>
      <c r="F14" s="27">
        <f t="shared" si="0"/>
        <v>106127601.00000001</v>
      </c>
      <c r="G14" s="28">
        <v>88638297.849999994</v>
      </c>
      <c r="H14" s="28">
        <v>4418556.8</v>
      </c>
      <c r="I14" s="28">
        <v>9486917.9000000004</v>
      </c>
      <c r="J14" s="28">
        <v>1431087.7</v>
      </c>
      <c r="K14" s="28">
        <f t="shared" si="1"/>
        <v>103974860.25</v>
      </c>
    </row>
    <row r="15" spans="1:11" x14ac:dyDescent="0.2">
      <c r="A15" s="27" t="s">
        <v>22</v>
      </c>
      <c r="B15" s="27">
        <v>194498038.34999999</v>
      </c>
      <c r="C15" s="27">
        <v>7531907.9299999997</v>
      </c>
      <c r="D15" s="27">
        <v>26663694.050000001</v>
      </c>
      <c r="E15" s="27">
        <v>8004677.4499999899</v>
      </c>
      <c r="F15" s="27">
        <f t="shared" si="0"/>
        <v>236698317.78</v>
      </c>
      <c r="G15" s="28">
        <v>183646290.09999999</v>
      </c>
      <c r="H15" s="28">
        <v>7160818.3600000003</v>
      </c>
      <c r="I15" s="28">
        <v>25104905.300000001</v>
      </c>
      <c r="J15" s="28">
        <v>7310028.4599999897</v>
      </c>
      <c r="K15" s="28">
        <f t="shared" si="1"/>
        <v>223222042.22</v>
      </c>
    </row>
    <row r="16" spans="1:11" x14ac:dyDescent="0.2">
      <c r="A16" s="27" t="s">
        <v>23</v>
      </c>
      <c r="B16" s="27">
        <v>135675849.80000001</v>
      </c>
      <c r="C16" s="27">
        <v>6006171.2800000003</v>
      </c>
      <c r="D16" s="27">
        <v>15467377.800000001</v>
      </c>
      <c r="E16" s="27">
        <v>2662564.2000000002</v>
      </c>
      <c r="F16" s="27">
        <f t="shared" si="0"/>
        <v>159811963.08000001</v>
      </c>
      <c r="G16" s="28">
        <v>131193681.05</v>
      </c>
      <c r="H16" s="28">
        <v>6089593.5099999998</v>
      </c>
      <c r="I16" s="28">
        <v>15574694.4</v>
      </c>
      <c r="J16" s="28">
        <v>2289140.7999999998</v>
      </c>
      <c r="K16" s="28">
        <f t="shared" si="1"/>
        <v>155147109.76000002</v>
      </c>
    </row>
    <row r="17" spans="1:11" x14ac:dyDescent="0.2">
      <c r="A17" s="27" t="s">
        <v>24</v>
      </c>
      <c r="B17" s="27">
        <v>110738380.55</v>
      </c>
      <c r="C17" s="27">
        <v>4267817.7300000004</v>
      </c>
      <c r="D17" s="27">
        <v>9636835.4000000004</v>
      </c>
      <c r="E17" s="27">
        <v>1452969.5</v>
      </c>
      <c r="F17" s="27">
        <f t="shared" si="0"/>
        <v>126096003.18000001</v>
      </c>
      <c r="G17" s="28">
        <v>108521038.34999999</v>
      </c>
      <c r="H17" s="28">
        <v>4303849.3</v>
      </c>
      <c r="I17" s="28">
        <v>9953272.0500000007</v>
      </c>
      <c r="J17" s="28">
        <v>1472109.15</v>
      </c>
      <c r="K17" s="28">
        <f t="shared" si="1"/>
        <v>124250268.84999999</v>
      </c>
    </row>
    <row r="18" spans="1:11" x14ac:dyDescent="0.2">
      <c r="A18" s="27" t="s">
        <v>25</v>
      </c>
      <c r="B18" s="27">
        <v>143737455.30000001</v>
      </c>
      <c r="C18" s="27">
        <v>6608499</v>
      </c>
      <c r="D18" s="27">
        <v>15456057.75</v>
      </c>
      <c r="E18" s="27">
        <v>2742954.7</v>
      </c>
      <c r="F18" s="27">
        <f t="shared" si="0"/>
        <v>168544966.75</v>
      </c>
      <c r="G18" s="28">
        <v>137777378.40000001</v>
      </c>
      <c r="H18" s="28">
        <v>6362599.2000000002</v>
      </c>
      <c r="I18" s="28">
        <v>15288241.449999999</v>
      </c>
      <c r="J18" s="28">
        <v>2419007.9</v>
      </c>
      <c r="K18" s="28">
        <f t="shared" si="1"/>
        <v>161847226.94999999</v>
      </c>
    </row>
    <row r="19" spans="1:11" x14ac:dyDescent="0.2">
      <c r="A19" s="27" t="s">
        <v>26</v>
      </c>
      <c r="B19" s="27">
        <v>226520511.30000001</v>
      </c>
      <c r="C19" s="27">
        <v>10137383.91</v>
      </c>
      <c r="D19" s="27">
        <v>20994733.899999999</v>
      </c>
      <c r="E19" s="27">
        <v>2547747</v>
      </c>
      <c r="F19" s="27">
        <f t="shared" si="0"/>
        <v>260200376.11000001</v>
      </c>
      <c r="G19" s="28">
        <v>229695373.75</v>
      </c>
      <c r="H19" s="28">
        <v>10258805.189999999</v>
      </c>
      <c r="I19" s="28">
        <v>20950985.550000001</v>
      </c>
      <c r="J19" s="28">
        <v>2380565.25</v>
      </c>
      <c r="K19" s="28">
        <f t="shared" si="1"/>
        <v>263285729.74000001</v>
      </c>
    </row>
    <row r="20" spans="1:11" x14ac:dyDescent="0.2">
      <c r="A20" s="27" t="s">
        <v>27</v>
      </c>
      <c r="B20" s="27">
        <v>51572208.25</v>
      </c>
      <c r="C20" s="27">
        <v>1793242.05</v>
      </c>
      <c r="D20" s="27">
        <v>4237319.8</v>
      </c>
      <c r="E20" s="27">
        <v>461099.4</v>
      </c>
      <c r="F20" s="27">
        <f t="shared" si="0"/>
        <v>58063869.499999993</v>
      </c>
      <c r="G20" s="28">
        <v>49579200.649999999</v>
      </c>
      <c r="H20" s="28">
        <v>1794666.5</v>
      </c>
      <c r="I20" s="28">
        <v>4316395.6500000004</v>
      </c>
      <c r="J20" s="28">
        <v>448548.74</v>
      </c>
      <c r="K20" s="28">
        <f t="shared" si="1"/>
        <v>56138811.539999999</v>
      </c>
    </row>
    <row r="21" spans="1:11" x14ac:dyDescent="0.2">
      <c r="A21" s="27" t="s">
        <v>28</v>
      </c>
      <c r="B21" s="27">
        <v>476681371.64999998</v>
      </c>
      <c r="C21" s="27">
        <v>18673723.800000001</v>
      </c>
      <c r="D21" s="27">
        <v>71115162.099999994</v>
      </c>
      <c r="E21" s="27">
        <v>23280401.550000001</v>
      </c>
      <c r="F21" s="27">
        <f t="shared" si="0"/>
        <v>589750659.0999999</v>
      </c>
      <c r="G21" s="28">
        <v>397398194.25</v>
      </c>
      <c r="H21" s="28">
        <v>15924250.32</v>
      </c>
      <c r="I21" s="28">
        <v>59155163.200000003</v>
      </c>
      <c r="J21" s="28">
        <v>19904400</v>
      </c>
      <c r="K21" s="28">
        <f t="shared" si="1"/>
        <v>492382007.76999998</v>
      </c>
    </row>
    <row r="22" spans="1:11" x14ac:dyDescent="0.2">
      <c r="A22" s="27" t="s">
        <v>29</v>
      </c>
      <c r="B22" s="27">
        <v>197861903.25</v>
      </c>
      <c r="C22" s="27">
        <v>6035072.4500000002</v>
      </c>
      <c r="D22" s="27">
        <v>23932718.449999999</v>
      </c>
      <c r="E22" s="27">
        <v>5587195.7699999996</v>
      </c>
      <c r="F22" s="27">
        <f t="shared" si="0"/>
        <v>233416889.91999999</v>
      </c>
      <c r="G22" s="28">
        <v>193870633.44999999</v>
      </c>
      <c r="H22" s="28">
        <v>5819951.5599999996</v>
      </c>
      <c r="I22" s="28">
        <v>23942676.5</v>
      </c>
      <c r="J22" s="28">
        <v>5348012.3899999997</v>
      </c>
      <c r="K22" s="28">
        <f t="shared" si="1"/>
        <v>228981273.89999998</v>
      </c>
    </row>
    <row r="23" spans="1:11" x14ac:dyDescent="0.2">
      <c r="A23" s="27" t="s">
        <v>30</v>
      </c>
      <c r="B23" s="27">
        <v>57773665.100000001</v>
      </c>
      <c r="C23" s="27">
        <v>2024841.72</v>
      </c>
      <c r="D23" s="27">
        <v>6346365.4500000002</v>
      </c>
      <c r="E23" s="27">
        <v>922962.35</v>
      </c>
      <c r="F23" s="27">
        <f t="shared" si="0"/>
        <v>67067834.620000005</v>
      </c>
      <c r="G23" s="28">
        <v>56605869.649999999</v>
      </c>
      <c r="H23" s="28">
        <v>2047187.85</v>
      </c>
      <c r="I23" s="28">
        <v>6383676.0999999996</v>
      </c>
      <c r="J23" s="28">
        <v>760469.3</v>
      </c>
      <c r="K23" s="28">
        <f t="shared" si="1"/>
        <v>65797202.899999999</v>
      </c>
    </row>
    <row r="24" spans="1:11" x14ac:dyDescent="0.2">
      <c r="A24" s="27" t="s">
        <v>31</v>
      </c>
      <c r="B24" s="27">
        <v>208527849.55000001</v>
      </c>
      <c r="C24" s="27">
        <v>16636812.380000001</v>
      </c>
      <c r="D24" s="27">
        <v>26501343.75</v>
      </c>
      <c r="E24" s="27">
        <v>3373146.95</v>
      </c>
      <c r="F24" s="27">
        <f t="shared" si="0"/>
        <v>255039152.63</v>
      </c>
      <c r="G24" s="28">
        <v>214759592.90000001</v>
      </c>
      <c r="H24" s="28">
        <v>15484057.109999999</v>
      </c>
      <c r="I24" s="28">
        <v>27116599.199999999</v>
      </c>
      <c r="J24" s="28">
        <v>3650474.6</v>
      </c>
      <c r="K24" s="28">
        <f t="shared" si="1"/>
        <v>261010723.80999997</v>
      </c>
    </row>
    <row r="25" spans="1:11" x14ac:dyDescent="0.2">
      <c r="A25" s="27" t="s">
        <v>32</v>
      </c>
      <c r="B25" s="27">
        <v>122707193.65000001</v>
      </c>
      <c r="C25" s="27">
        <v>3403698.75</v>
      </c>
      <c r="D25" s="27">
        <v>13418171.550000001</v>
      </c>
      <c r="E25" s="27">
        <v>3103038.35</v>
      </c>
      <c r="F25" s="27">
        <f t="shared" si="0"/>
        <v>142632102.30000001</v>
      </c>
      <c r="G25" s="28">
        <v>117227719.84999999</v>
      </c>
      <c r="H25" s="28">
        <v>3344696.3</v>
      </c>
      <c r="I25" s="28">
        <v>13114108.300000001</v>
      </c>
      <c r="J25" s="28">
        <v>3045902.24</v>
      </c>
      <c r="K25" s="28">
        <f t="shared" si="1"/>
        <v>136732426.69</v>
      </c>
    </row>
    <row r="26" spans="1:11" x14ac:dyDescent="0.2">
      <c r="A26" s="27" t="s">
        <v>33</v>
      </c>
      <c r="B26" s="27">
        <v>59643487.350000001</v>
      </c>
      <c r="C26" s="27">
        <v>2829687.8</v>
      </c>
      <c r="D26" s="27">
        <v>7981649.4500000002</v>
      </c>
      <c r="E26" s="27">
        <v>590502.05000000005</v>
      </c>
      <c r="F26" s="27">
        <f t="shared" si="0"/>
        <v>71045326.649999991</v>
      </c>
      <c r="G26" s="28">
        <v>60130570.25</v>
      </c>
      <c r="H26" s="28">
        <v>2841762.85</v>
      </c>
      <c r="I26" s="28">
        <v>8060339.2999999998</v>
      </c>
      <c r="J26" s="28">
        <v>550618.94999999995</v>
      </c>
      <c r="K26" s="28">
        <f t="shared" si="1"/>
        <v>71583291.350000009</v>
      </c>
    </row>
    <row r="27" spans="1:11" x14ac:dyDescent="0.2">
      <c r="A27" s="27" t="s">
        <v>34</v>
      </c>
      <c r="B27" s="27">
        <v>126392726.25</v>
      </c>
      <c r="C27" s="27">
        <v>4749210.1500000004</v>
      </c>
      <c r="D27" s="27">
        <v>11290320.4</v>
      </c>
      <c r="E27" s="27">
        <v>1924517.67</v>
      </c>
      <c r="F27" s="27">
        <f t="shared" si="0"/>
        <v>144356774.47</v>
      </c>
      <c r="G27" s="28">
        <v>125562647.40000001</v>
      </c>
      <c r="H27" s="28">
        <v>4777355.3499999996</v>
      </c>
      <c r="I27" s="28">
        <v>11750341.15</v>
      </c>
      <c r="J27" s="28">
        <v>1826654.35</v>
      </c>
      <c r="K27" s="28">
        <f t="shared" si="1"/>
        <v>143916998.25</v>
      </c>
    </row>
    <row r="28" spans="1:11" x14ac:dyDescent="0.2">
      <c r="A28" s="27" t="s">
        <v>35</v>
      </c>
      <c r="B28" s="27">
        <v>100415213.40000001</v>
      </c>
      <c r="C28" s="27">
        <v>6662398.9000000004</v>
      </c>
      <c r="D28" s="27">
        <v>9924123.25</v>
      </c>
      <c r="E28" s="27">
        <v>872293.55</v>
      </c>
      <c r="F28" s="27">
        <f t="shared" si="0"/>
        <v>117874029.10000001</v>
      </c>
      <c r="G28" s="28">
        <v>99420464.049999997</v>
      </c>
      <c r="H28" s="28">
        <v>6706190</v>
      </c>
      <c r="I28" s="28">
        <v>10064196.300000001</v>
      </c>
      <c r="J28" s="28">
        <v>890024.25</v>
      </c>
      <c r="K28" s="28">
        <f t="shared" si="1"/>
        <v>117080874.59999999</v>
      </c>
    </row>
    <row r="29" spans="1:11" x14ac:dyDescent="0.2">
      <c r="A29" s="27" t="s">
        <v>36</v>
      </c>
      <c r="B29" s="27">
        <v>119630346.05</v>
      </c>
      <c r="C29" s="27">
        <v>6124261.21</v>
      </c>
      <c r="D29" s="27">
        <v>16217500.85</v>
      </c>
      <c r="E29" s="27">
        <v>2275778.2999999998</v>
      </c>
      <c r="F29" s="27">
        <f t="shared" si="0"/>
        <v>144247886.41</v>
      </c>
      <c r="G29" s="28">
        <v>126534463.65000001</v>
      </c>
      <c r="H29" s="28">
        <v>6137953.7300000004</v>
      </c>
      <c r="I29" s="28">
        <v>18432644.649999999</v>
      </c>
      <c r="J29" s="28">
        <v>1945814.1</v>
      </c>
      <c r="K29" s="28">
        <f t="shared" si="1"/>
        <v>153050876.13</v>
      </c>
    </row>
    <row r="30" spans="1:11" x14ac:dyDescent="0.2">
      <c r="A30" s="27" t="s">
        <v>37</v>
      </c>
      <c r="B30" s="27">
        <v>68767782.900000006</v>
      </c>
      <c r="C30" s="27">
        <v>5820107.2999999998</v>
      </c>
      <c r="D30" s="27">
        <v>5266513.8499999996</v>
      </c>
      <c r="E30" s="27">
        <v>686632</v>
      </c>
      <c r="F30" s="27">
        <f t="shared" si="0"/>
        <v>80541036.049999997</v>
      </c>
      <c r="G30" s="28">
        <v>68453979.400000006</v>
      </c>
      <c r="H30" s="28">
        <v>5987992.7999999998</v>
      </c>
      <c r="I30" s="28">
        <v>5282464.75</v>
      </c>
      <c r="J30" s="28">
        <v>601980.65</v>
      </c>
      <c r="K30" s="28">
        <f t="shared" si="1"/>
        <v>80326417.600000009</v>
      </c>
    </row>
    <row r="31" spans="1:11" x14ac:dyDescent="0.2">
      <c r="A31" s="27" t="s">
        <v>38</v>
      </c>
      <c r="B31" s="27">
        <v>67796606.150000006</v>
      </c>
      <c r="C31" s="27">
        <v>3427598.95</v>
      </c>
      <c r="D31" s="27">
        <v>4780444.8499999996</v>
      </c>
      <c r="E31" s="27">
        <v>436761.5</v>
      </c>
      <c r="F31" s="27">
        <f t="shared" si="0"/>
        <v>76441411.450000003</v>
      </c>
      <c r="G31" s="28">
        <v>68415250.150000006</v>
      </c>
      <c r="H31" s="28">
        <v>3597705.9</v>
      </c>
      <c r="I31" s="28">
        <v>4897742.25</v>
      </c>
      <c r="J31" s="28">
        <v>390027.65</v>
      </c>
      <c r="K31" s="28">
        <f t="shared" si="1"/>
        <v>77300725.950000018</v>
      </c>
    </row>
    <row r="32" spans="1:11" x14ac:dyDescent="0.2">
      <c r="A32" s="27" t="s">
        <v>39</v>
      </c>
      <c r="B32" s="27">
        <v>1204441971.1500001</v>
      </c>
      <c r="C32" s="27">
        <v>51863340.899999999</v>
      </c>
      <c r="D32" s="27">
        <v>120380028.40000001</v>
      </c>
      <c r="E32" s="27">
        <v>48058297.990000099</v>
      </c>
      <c r="F32" s="27">
        <f t="shared" si="0"/>
        <v>1424743638.4400003</v>
      </c>
      <c r="G32" s="28">
        <v>1200446762.9000001</v>
      </c>
      <c r="H32" s="28">
        <v>48543473.789999999</v>
      </c>
      <c r="I32" s="28">
        <v>120151150.09999999</v>
      </c>
      <c r="J32" s="28">
        <v>38828116.409999996</v>
      </c>
      <c r="K32" s="28">
        <f t="shared" si="1"/>
        <v>1407969503.2</v>
      </c>
    </row>
    <row r="33" spans="1:11" x14ac:dyDescent="0.2">
      <c r="A33" s="27" t="s">
        <v>40</v>
      </c>
      <c r="B33" s="27">
        <v>348649328.10000002</v>
      </c>
      <c r="C33" s="27">
        <v>15123422.76</v>
      </c>
      <c r="D33" s="27">
        <v>39975371.600000001</v>
      </c>
      <c r="E33" s="27">
        <v>12502330.15</v>
      </c>
      <c r="F33" s="27">
        <f t="shared" si="0"/>
        <v>416250452.61000001</v>
      </c>
      <c r="G33" s="28">
        <v>335379773.14999998</v>
      </c>
      <c r="H33" s="28">
        <v>13124440.800000001</v>
      </c>
      <c r="I33" s="28">
        <v>41040049.149999999</v>
      </c>
      <c r="J33" s="28">
        <v>10948082.6</v>
      </c>
      <c r="K33" s="28">
        <f t="shared" si="1"/>
        <v>400492345.69999999</v>
      </c>
    </row>
    <row r="34" spans="1:11" x14ac:dyDescent="0.2">
      <c r="A34" s="27" t="s">
        <v>41</v>
      </c>
      <c r="B34" s="27">
        <v>333967596</v>
      </c>
      <c r="C34" s="27">
        <v>11006618.970000001</v>
      </c>
      <c r="D34" s="27">
        <v>30005744.100000001</v>
      </c>
      <c r="E34" s="27">
        <v>9290612.0999999996</v>
      </c>
      <c r="F34" s="27">
        <f t="shared" si="0"/>
        <v>384270571.17000008</v>
      </c>
      <c r="G34" s="28">
        <v>329414383.19999999</v>
      </c>
      <c r="H34" s="28">
        <v>10757048.68</v>
      </c>
      <c r="I34" s="28">
        <v>30761404.25</v>
      </c>
      <c r="J34" s="28">
        <v>7872150.5499999998</v>
      </c>
      <c r="K34" s="28">
        <f t="shared" si="1"/>
        <v>378804986.68000001</v>
      </c>
    </row>
    <row r="35" spans="1:11" x14ac:dyDescent="0.2">
      <c r="A35" s="27" t="s">
        <v>42</v>
      </c>
      <c r="B35" s="27">
        <v>217795289.69999999</v>
      </c>
      <c r="C35" s="27">
        <v>12344988.449999999</v>
      </c>
      <c r="D35" s="27">
        <v>28617023.949999999</v>
      </c>
      <c r="E35" s="27">
        <v>1950553.25</v>
      </c>
      <c r="F35" s="27">
        <f t="shared" si="0"/>
        <v>260707855.34999996</v>
      </c>
      <c r="G35" s="28">
        <v>195073195.84999999</v>
      </c>
      <c r="H35" s="28">
        <v>11390661.6</v>
      </c>
      <c r="I35" s="28">
        <v>24339308.350000001</v>
      </c>
      <c r="J35" s="28">
        <v>1565951.3</v>
      </c>
      <c r="K35" s="28">
        <f t="shared" si="1"/>
        <v>232369117.09999999</v>
      </c>
    </row>
    <row r="36" spans="1:11" x14ac:dyDescent="0.2">
      <c r="A36" s="27" t="s">
        <v>43</v>
      </c>
      <c r="B36" s="27">
        <v>64181179.25</v>
      </c>
      <c r="C36" s="27">
        <v>3300782.95</v>
      </c>
      <c r="D36" s="27">
        <v>5275722.8</v>
      </c>
      <c r="E36" s="27">
        <v>674754.15</v>
      </c>
      <c r="F36" s="27">
        <f t="shared" si="0"/>
        <v>73432439.150000006</v>
      </c>
      <c r="G36" s="28">
        <v>64137169.899999999</v>
      </c>
      <c r="H36" s="28">
        <v>3358349.31</v>
      </c>
      <c r="I36" s="28">
        <v>5203959.6500000004</v>
      </c>
      <c r="J36" s="28">
        <v>610533.44999999995</v>
      </c>
      <c r="K36" s="28">
        <f t="shared" si="1"/>
        <v>73310012.310000002</v>
      </c>
    </row>
    <row r="37" spans="1:11" x14ac:dyDescent="0.2">
      <c r="A37" s="27" t="s">
        <v>44</v>
      </c>
      <c r="B37" s="27">
        <v>223548008.55000001</v>
      </c>
      <c r="C37" s="27">
        <v>13921346.869999999</v>
      </c>
      <c r="D37" s="27">
        <v>19938824.550000001</v>
      </c>
      <c r="E37" s="27">
        <v>2737572.9</v>
      </c>
      <c r="F37" s="27">
        <f t="shared" si="0"/>
        <v>260145752.87000003</v>
      </c>
      <c r="G37" s="28">
        <v>226460831.15000001</v>
      </c>
      <c r="H37" s="28">
        <v>14373165.460000001</v>
      </c>
      <c r="I37" s="28">
        <v>20338429.050000001</v>
      </c>
      <c r="J37" s="28">
        <v>2613345.4500000002</v>
      </c>
      <c r="K37" s="28">
        <f t="shared" si="1"/>
        <v>263785771.11000001</v>
      </c>
    </row>
    <row r="38" spans="1:11" x14ac:dyDescent="0.2">
      <c r="A38" s="27" t="s">
        <v>45</v>
      </c>
      <c r="B38" s="27">
        <v>35894116.649999999</v>
      </c>
      <c r="C38" s="27">
        <v>2917976.3</v>
      </c>
      <c r="D38" s="27">
        <v>3180255.6</v>
      </c>
      <c r="E38" s="27">
        <v>384178.65</v>
      </c>
      <c r="F38" s="27">
        <f t="shared" si="0"/>
        <v>42376527.199999996</v>
      </c>
      <c r="G38" s="28">
        <v>36065461.899999999</v>
      </c>
      <c r="H38" s="28">
        <v>3013113.55</v>
      </c>
      <c r="I38" s="28">
        <v>3305093</v>
      </c>
      <c r="J38" s="28">
        <v>357034.7</v>
      </c>
      <c r="K38" s="28">
        <f t="shared" si="1"/>
        <v>42740703.149999999</v>
      </c>
    </row>
    <row r="39" spans="1:11" x14ac:dyDescent="0.2">
      <c r="A39" s="27" t="s">
        <v>46</v>
      </c>
      <c r="B39" s="27">
        <v>173896071.90000001</v>
      </c>
      <c r="C39" s="27">
        <v>8874494.9499999993</v>
      </c>
      <c r="D39" s="27">
        <v>21707469</v>
      </c>
      <c r="E39" s="27">
        <v>2290907.2000000002</v>
      </c>
      <c r="F39" s="27">
        <f t="shared" si="0"/>
        <v>206768943.04999998</v>
      </c>
      <c r="G39" s="28">
        <v>175593021.09999999</v>
      </c>
      <c r="H39" s="28">
        <v>8914586.4000000004</v>
      </c>
      <c r="I39" s="28">
        <v>21150547.600000001</v>
      </c>
      <c r="J39" s="28">
        <v>2027993.35</v>
      </c>
      <c r="K39" s="28">
        <f t="shared" si="1"/>
        <v>207686148.44999999</v>
      </c>
    </row>
    <row r="40" spans="1:11" x14ac:dyDescent="0.2">
      <c r="A40" s="27" t="s">
        <v>47</v>
      </c>
      <c r="B40" s="27">
        <v>65994953.350000001</v>
      </c>
      <c r="C40" s="27">
        <v>4681127.68</v>
      </c>
      <c r="D40" s="27">
        <v>5875165.4000000004</v>
      </c>
      <c r="E40" s="27">
        <v>1251091.8500000001</v>
      </c>
      <c r="F40" s="27">
        <f t="shared" si="0"/>
        <v>77802338.280000001</v>
      </c>
      <c r="G40" s="28">
        <v>65268720</v>
      </c>
      <c r="H40" s="28">
        <v>4507982.42</v>
      </c>
      <c r="I40" s="28">
        <v>5766005.5999999996</v>
      </c>
      <c r="J40" s="28">
        <v>1266115.8</v>
      </c>
      <c r="K40" s="28">
        <f t="shared" si="1"/>
        <v>76808823.819999993</v>
      </c>
    </row>
    <row r="41" spans="1:11" x14ac:dyDescent="0.2">
      <c r="A41" s="27" t="s">
        <v>48</v>
      </c>
      <c r="B41" s="27">
        <v>130529401.40000001</v>
      </c>
      <c r="C41" s="27">
        <v>8556671.3000000007</v>
      </c>
      <c r="D41" s="27">
        <v>12006223.6</v>
      </c>
      <c r="E41" s="27">
        <v>1444046</v>
      </c>
      <c r="F41" s="27">
        <f t="shared" si="0"/>
        <v>152536342.30000001</v>
      </c>
      <c r="G41" s="28">
        <v>130428830.40000001</v>
      </c>
      <c r="H41" s="28">
        <v>8692502.3499999996</v>
      </c>
      <c r="I41" s="28">
        <v>12127016</v>
      </c>
      <c r="J41" s="28">
        <v>1290967.6000000001</v>
      </c>
      <c r="K41" s="28">
        <f t="shared" si="1"/>
        <v>152539316.34999999</v>
      </c>
    </row>
    <row r="42" spans="1:11" x14ac:dyDescent="0.2">
      <c r="A42" s="27" t="s">
        <v>49</v>
      </c>
      <c r="B42" s="27">
        <v>31740428.350000001</v>
      </c>
      <c r="C42" s="27">
        <v>1761268.2</v>
      </c>
      <c r="D42" s="27">
        <v>3298483.25</v>
      </c>
      <c r="E42" s="27">
        <v>452094.75</v>
      </c>
      <c r="F42" s="27">
        <f t="shared" si="0"/>
        <v>37252274.549999997</v>
      </c>
      <c r="G42" s="28">
        <v>31599516.149999999</v>
      </c>
      <c r="H42" s="28">
        <v>1803375.94</v>
      </c>
      <c r="I42" s="28">
        <v>3305033</v>
      </c>
      <c r="J42" s="28">
        <v>394351</v>
      </c>
      <c r="K42" s="28">
        <f t="shared" si="1"/>
        <v>37102276.090000004</v>
      </c>
    </row>
    <row r="43" spans="1:11" x14ac:dyDescent="0.2">
      <c r="A43" s="27" t="s">
        <v>50</v>
      </c>
      <c r="B43" s="27">
        <v>300666536.39999998</v>
      </c>
      <c r="C43" s="27">
        <v>12139036.859999999</v>
      </c>
      <c r="D43" s="27">
        <v>31052803.449999999</v>
      </c>
      <c r="E43" s="27">
        <v>14384483.0400001</v>
      </c>
      <c r="F43" s="27">
        <f t="shared" si="0"/>
        <v>358242859.75000006</v>
      </c>
      <c r="G43" s="28">
        <v>293385803.69999999</v>
      </c>
      <c r="H43" s="28">
        <v>11971285.380000001</v>
      </c>
      <c r="I43" s="28">
        <v>29937333.949999999</v>
      </c>
      <c r="J43" s="28">
        <v>14235228.3800001</v>
      </c>
      <c r="K43" s="28">
        <f t="shared" si="1"/>
        <v>349529651.41000009</v>
      </c>
    </row>
    <row r="44" spans="1:11" x14ac:dyDescent="0.2">
      <c r="A44" s="27" t="s">
        <v>51</v>
      </c>
      <c r="B44" s="27">
        <v>19167952</v>
      </c>
      <c r="C44" s="27">
        <v>1243173.95</v>
      </c>
      <c r="D44" s="27">
        <v>1379849.4</v>
      </c>
      <c r="E44" s="27">
        <v>128378.05</v>
      </c>
      <c r="F44" s="27">
        <f t="shared" si="0"/>
        <v>21919353.399999999</v>
      </c>
      <c r="G44" s="28">
        <v>18822213.199999999</v>
      </c>
      <c r="H44" s="28">
        <v>1213448.1000000001</v>
      </c>
      <c r="I44" s="28">
        <v>1407521.4</v>
      </c>
      <c r="J44" s="28">
        <v>114391.45</v>
      </c>
      <c r="K44" s="28">
        <f t="shared" si="1"/>
        <v>21557574.149999999</v>
      </c>
    </row>
    <row r="45" spans="1:11" x14ac:dyDescent="0.2">
      <c r="A45" s="27" t="s">
        <v>52</v>
      </c>
      <c r="B45" s="27">
        <v>192330933.30000001</v>
      </c>
      <c r="C45" s="27">
        <v>9078249.6199999992</v>
      </c>
      <c r="D45" s="27">
        <v>26185526.199999999</v>
      </c>
      <c r="E45" s="27">
        <v>4420642.5</v>
      </c>
      <c r="F45" s="27">
        <f t="shared" si="0"/>
        <v>232015351.62</v>
      </c>
      <c r="G45" s="28">
        <v>181973652.94999999</v>
      </c>
      <c r="H45" s="28">
        <v>8903782.2699999996</v>
      </c>
      <c r="I45" s="28">
        <v>25545601.5</v>
      </c>
      <c r="J45" s="28">
        <v>3816321.39</v>
      </c>
      <c r="K45" s="28">
        <f t="shared" si="1"/>
        <v>220239358.10999998</v>
      </c>
    </row>
    <row r="46" spans="1:11" x14ac:dyDescent="0.2">
      <c r="A46" s="27" t="s">
        <v>53</v>
      </c>
      <c r="B46" s="27">
        <v>31423531.899999999</v>
      </c>
      <c r="C46" s="27">
        <v>1464787.8</v>
      </c>
      <c r="D46" s="27">
        <v>2669110.75</v>
      </c>
      <c r="E46" s="27">
        <v>140203.9</v>
      </c>
      <c r="F46" s="27">
        <f t="shared" si="0"/>
        <v>35697634.350000001</v>
      </c>
      <c r="G46" s="28">
        <v>31187100.050000001</v>
      </c>
      <c r="H46" s="28">
        <v>1473013.95</v>
      </c>
      <c r="I46" s="28">
        <v>2655822.4500000002</v>
      </c>
      <c r="J46" s="28">
        <v>123452.65</v>
      </c>
      <c r="K46" s="28">
        <f t="shared" si="1"/>
        <v>35439389.100000001</v>
      </c>
    </row>
    <row r="47" spans="1:11" x14ac:dyDescent="0.2">
      <c r="A47" s="27" t="s">
        <v>54</v>
      </c>
      <c r="B47" s="27">
        <v>152839130.94999999</v>
      </c>
      <c r="C47" s="27">
        <v>6207572.4400000004</v>
      </c>
      <c r="D47" s="27">
        <v>15038126.699999999</v>
      </c>
      <c r="E47" s="27">
        <v>2879498.55</v>
      </c>
      <c r="F47" s="27">
        <f t="shared" si="0"/>
        <v>176964328.63999999</v>
      </c>
      <c r="G47" s="28">
        <v>149775889.30000001</v>
      </c>
      <c r="H47" s="28">
        <v>6351752.5899999999</v>
      </c>
      <c r="I47" s="28">
        <v>15515019.65</v>
      </c>
      <c r="J47" s="28">
        <v>2578520.0499999998</v>
      </c>
      <c r="K47" s="28">
        <f t="shared" si="1"/>
        <v>174221181.59000003</v>
      </c>
    </row>
    <row r="48" spans="1:11" x14ac:dyDescent="0.2">
      <c r="A48" s="27" t="s">
        <v>55</v>
      </c>
      <c r="B48" s="27">
        <v>533806133.30000001</v>
      </c>
      <c r="C48" s="27">
        <v>23159309.949999999</v>
      </c>
      <c r="D48" s="27">
        <v>66792547.700000003</v>
      </c>
      <c r="E48" s="27">
        <v>14949085.92</v>
      </c>
      <c r="F48" s="27">
        <f t="shared" si="0"/>
        <v>638707076.87</v>
      </c>
      <c r="G48" s="28">
        <v>535644056.60000002</v>
      </c>
      <c r="H48" s="28">
        <v>22474205.68</v>
      </c>
      <c r="I48" s="28">
        <v>66621364.399999999</v>
      </c>
      <c r="J48" s="28">
        <v>13610346.939999999</v>
      </c>
      <c r="K48" s="28">
        <f t="shared" si="1"/>
        <v>638349973.62</v>
      </c>
    </row>
    <row r="49" spans="1:11" x14ac:dyDescent="0.2">
      <c r="A49" s="27" t="s">
        <v>56</v>
      </c>
      <c r="B49" s="27">
        <v>103369943</v>
      </c>
      <c r="C49" s="27">
        <v>6343616.0700000003</v>
      </c>
      <c r="D49" s="27">
        <v>9633865.6500000004</v>
      </c>
      <c r="E49" s="27">
        <v>1641370.35</v>
      </c>
      <c r="F49" s="27">
        <f t="shared" si="0"/>
        <v>120988795.06999999</v>
      </c>
      <c r="G49" s="28">
        <v>103165202.2</v>
      </c>
      <c r="H49" s="28">
        <v>6321501.7999999998</v>
      </c>
      <c r="I49" s="28">
        <v>9717237.0500000007</v>
      </c>
      <c r="J49" s="28">
        <v>1632601.85</v>
      </c>
      <c r="K49" s="28">
        <f t="shared" si="1"/>
        <v>120836542.89999999</v>
      </c>
    </row>
    <row r="50" spans="1:11" x14ac:dyDescent="0.2">
      <c r="A50" s="27" t="s">
        <v>57</v>
      </c>
      <c r="B50" s="27">
        <v>225364495.19999999</v>
      </c>
      <c r="C50" s="27">
        <v>17537001.100000001</v>
      </c>
      <c r="D50" s="27">
        <v>16022092.800000001</v>
      </c>
      <c r="E50" s="27">
        <v>2501299.62</v>
      </c>
      <c r="F50" s="27">
        <f t="shared" si="0"/>
        <v>261424888.72</v>
      </c>
      <c r="G50" s="28">
        <v>226713649.59999999</v>
      </c>
      <c r="H50" s="28">
        <v>17673792.699999999</v>
      </c>
      <c r="I50" s="28">
        <v>15506488.1</v>
      </c>
      <c r="J50" s="28">
        <v>2184149.9500000002</v>
      </c>
      <c r="K50" s="28">
        <f t="shared" si="1"/>
        <v>262078080.34999996</v>
      </c>
    </row>
    <row r="51" spans="1:11" x14ac:dyDescent="0.2">
      <c r="A51" s="27" t="s">
        <v>58</v>
      </c>
      <c r="B51" s="27">
        <v>36885331.950000003</v>
      </c>
      <c r="C51" s="27">
        <v>2418283.2000000002</v>
      </c>
      <c r="D51" s="27">
        <v>3021667.85</v>
      </c>
      <c r="E51" s="27">
        <v>335211.55</v>
      </c>
      <c r="F51" s="27">
        <f t="shared" si="0"/>
        <v>42660494.550000004</v>
      </c>
      <c r="G51" s="28">
        <v>36019477.600000001</v>
      </c>
      <c r="H51" s="28">
        <v>2421533.5</v>
      </c>
      <c r="I51" s="28">
        <v>3072247.45</v>
      </c>
      <c r="J51" s="28">
        <v>330873.8</v>
      </c>
      <c r="K51" s="28">
        <f t="shared" si="1"/>
        <v>41844132.350000001</v>
      </c>
    </row>
    <row r="52" spans="1:11" x14ac:dyDescent="0.2">
      <c r="A52" s="29" t="s">
        <v>59</v>
      </c>
      <c r="B52" s="29">
        <v>210050260.75</v>
      </c>
      <c r="C52" s="29">
        <v>11393680.82</v>
      </c>
      <c r="D52" s="29">
        <v>19098622.149999999</v>
      </c>
      <c r="E52" s="29">
        <v>3035868.7</v>
      </c>
      <c r="F52" s="29">
        <f t="shared" si="0"/>
        <v>243578432.41999999</v>
      </c>
      <c r="G52" s="30">
        <v>211878068.15000001</v>
      </c>
      <c r="H52" s="30">
        <v>11854806.619999999</v>
      </c>
      <c r="I52" s="30">
        <v>19333263.25</v>
      </c>
      <c r="J52" s="30">
        <v>2887415.43</v>
      </c>
      <c r="K52" s="30">
        <f t="shared" si="1"/>
        <v>245953553.45000002</v>
      </c>
    </row>
    <row r="53" spans="1:11" ht="3.95" customHeight="1" x14ac:dyDescent="0.2"/>
    <row r="54" spans="1:11" x14ac:dyDescent="0.2">
      <c r="A54" s="31" t="s">
        <v>60</v>
      </c>
      <c r="B54" s="32">
        <f>SUM(B5:B52)</f>
        <v>9543793577.3999996</v>
      </c>
      <c r="C54" s="32">
        <f t="shared" ref="C54:K54" si="2">SUM(C5:C52)</f>
        <v>453127253.41000009</v>
      </c>
      <c r="D54" s="32">
        <f t="shared" si="2"/>
        <v>1081975023.0500002</v>
      </c>
      <c r="E54" s="32">
        <f t="shared" si="2"/>
        <v>248887378.24000019</v>
      </c>
      <c r="F54" s="32">
        <f t="shared" si="2"/>
        <v>11327783232.099998</v>
      </c>
      <c r="G54" s="32">
        <f t="shared" si="2"/>
        <v>9338247943.2499981</v>
      </c>
      <c r="H54" s="32">
        <f t="shared" si="2"/>
        <v>438827895.15999997</v>
      </c>
      <c r="I54" s="32">
        <f t="shared" si="2"/>
        <v>1074168478.6499999</v>
      </c>
      <c r="J54" s="32">
        <f t="shared" si="2"/>
        <v>215954644.22000003</v>
      </c>
      <c r="K54" s="32">
        <f t="shared" si="2"/>
        <v>11067198961.280005</v>
      </c>
    </row>
    <row r="55" spans="1:11" x14ac:dyDescent="0.2"/>
    <row r="56" spans="1:11" s="9" customFormat="1" ht="32.450000000000003" customHeight="1" x14ac:dyDescent="0.2">
      <c r="A56" s="1" t="s">
        <v>61</v>
      </c>
      <c r="B56" s="2"/>
      <c r="C56" s="2"/>
      <c r="D56" s="2"/>
      <c r="E56" s="3"/>
      <c r="F56" s="4"/>
      <c r="G56" s="4"/>
      <c r="H56" s="5"/>
      <c r="I56" s="6" t="s">
        <v>1</v>
      </c>
      <c r="J56" s="7"/>
      <c r="K56" s="8"/>
    </row>
    <row r="57" spans="1:11" ht="15.6" customHeight="1" x14ac:dyDescent="0.25">
      <c r="A57" s="10" t="s">
        <v>2</v>
      </c>
      <c r="B57" s="11" t="s">
        <v>3</v>
      </c>
      <c r="C57" s="12"/>
      <c r="D57" s="12"/>
      <c r="E57" s="12"/>
      <c r="F57" s="13"/>
      <c r="G57" s="14" t="s">
        <v>4</v>
      </c>
      <c r="H57" s="15"/>
      <c r="I57" s="15"/>
      <c r="J57" s="15"/>
      <c r="K57" s="16"/>
    </row>
    <row r="58" spans="1:11" ht="17.45" customHeight="1" x14ac:dyDescent="0.25">
      <c r="A58" s="10"/>
      <c r="B58" s="17" t="s">
        <v>5</v>
      </c>
      <c r="C58" s="18" t="str">
        <f>DAY([1]CARATULA!$I$1)&amp;"-"&amp;PROPER(TEXT(([1]CARATULA!$I$1),"mmmm")&amp;"-"&amp;TEXT([1]CARATULA!$I$1,"aaaa"))</f>
        <v>31-Diciembre-2021</v>
      </c>
      <c r="D58" s="18"/>
      <c r="E58" s="18"/>
      <c r="F58" s="19"/>
      <c r="G58" s="20" t="s">
        <v>5</v>
      </c>
      <c r="H58" s="21" t="str">
        <f>DAY([1]CARATULA!$J$1)&amp;"-"&amp;PROPER(TEXT(([1]CARATULA!$J$1),"mmmm")&amp;"-"&amp;TEXT([1]CARATULA!$J$1,"aaaa"))</f>
        <v>31-Diciembre-2020</v>
      </c>
      <c r="I58" s="21"/>
      <c r="J58" s="21"/>
      <c r="K58" s="22"/>
    </row>
    <row r="59" spans="1:11" x14ac:dyDescent="0.2">
      <c r="A59" s="23" t="s">
        <v>6</v>
      </c>
      <c r="B59" s="23" t="s">
        <v>7</v>
      </c>
      <c r="C59" s="23" t="s">
        <v>8</v>
      </c>
      <c r="D59" s="23" t="s">
        <v>9</v>
      </c>
      <c r="E59" s="23" t="s">
        <v>10</v>
      </c>
      <c r="F59" s="23" t="s">
        <v>11</v>
      </c>
      <c r="G59" s="24" t="s">
        <v>7</v>
      </c>
      <c r="H59" s="24" t="s">
        <v>8</v>
      </c>
      <c r="I59" s="24" t="s">
        <v>9</v>
      </c>
      <c r="J59" s="24" t="s">
        <v>10</v>
      </c>
      <c r="K59" s="24" t="s">
        <v>11</v>
      </c>
    </row>
    <row r="60" spans="1:11" x14ac:dyDescent="0.2">
      <c r="A60" s="25" t="s">
        <v>62</v>
      </c>
      <c r="B60" s="25">
        <v>14139031.050000001</v>
      </c>
      <c r="C60" s="25">
        <v>162661.26999999999</v>
      </c>
      <c r="D60" s="25">
        <v>811466.2</v>
      </c>
      <c r="E60" s="25">
        <v>340565.2</v>
      </c>
      <c r="F60" s="25">
        <f>IF(SUM(B60:E60)&gt;0,SUM(B60:E60),"")</f>
        <v>15453723.719999999</v>
      </c>
      <c r="G60" s="26">
        <v>13448767.449999999</v>
      </c>
      <c r="H60" s="26">
        <v>120607.36</v>
      </c>
      <c r="I60" s="26">
        <v>697242.2</v>
      </c>
      <c r="J60" s="26">
        <v>456466.25</v>
      </c>
      <c r="K60" s="26">
        <f>IF(SUM(G60:J60)&gt;0,SUM(G60:J60),"")</f>
        <v>14723083.259999998</v>
      </c>
    </row>
    <row r="61" spans="1:11" x14ac:dyDescent="0.2">
      <c r="A61" s="29" t="s">
        <v>63</v>
      </c>
      <c r="B61" s="29">
        <v>12330246</v>
      </c>
      <c r="C61" s="29">
        <v>127955.89</v>
      </c>
      <c r="D61" s="29">
        <v>438613.4</v>
      </c>
      <c r="E61" s="29">
        <v>567337.30000000005</v>
      </c>
      <c r="F61" s="29">
        <f>IF(SUM(B61:E61)&gt;0,SUM(B61:E61),"")</f>
        <v>13464152.590000002</v>
      </c>
      <c r="G61" s="30">
        <v>11829904.35</v>
      </c>
      <c r="H61" s="30">
        <v>119092.1</v>
      </c>
      <c r="I61" s="30">
        <v>401379.5</v>
      </c>
      <c r="J61" s="30">
        <v>1577768.4</v>
      </c>
      <c r="K61" s="30">
        <f>IF(SUM(G61:J61)&gt;0,SUM(G61:J61),"")</f>
        <v>13928144.35</v>
      </c>
    </row>
    <row r="62" spans="1:11" ht="3.95" customHeight="1" x14ac:dyDescent="0.2"/>
    <row r="63" spans="1:11" x14ac:dyDescent="0.2">
      <c r="A63" s="31" t="s">
        <v>60</v>
      </c>
      <c r="B63" s="32">
        <f>SUM(B60:B61)</f>
        <v>26469277.050000001</v>
      </c>
      <c r="C63" s="32">
        <f t="shared" ref="C63:K63" si="3">SUM(C60:C61)</f>
        <v>290617.15999999997</v>
      </c>
      <c r="D63" s="32">
        <f t="shared" si="3"/>
        <v>1250079.6000000001</v>
      </c>
      <c r="E63" s="32">
        <f t="shared" si="3"/>
        <v>907902.5</v>
      </c>
      <c r="F63" s="32">
        <f t="shared" si="3"/>
        <v>28917876.310000002</v>
      </c>
      <c r="G63" s="32">
        <f t="shared" si="3"/>
        <v>25278671.799999997</v>
      </c>
      <c r="H63" s="32">
        <f t="shared" si="3"/>
        <v>239699.46000000002</v>
      </c>
      <c r="I63" s="32">
        <f t="shared" si="3"/>
        <v>1098621.7</v>
      </c>
      <c r="J63" s="32">
        <f t="shared" si="3"/>
        <v>2034234.65</v>
      </c>
      <c r="K63" s="32">
        <f t="shared" si="3"/>
        <v>28651227.609999999</v>
      </c>
    </row>
    <row r="64" spans="1:11" x14ac:dyDescent="0.2">
      <c r="A64" t="s">
        <v>64</v>
      </c>
    </row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</sheetData>
  <mergeCells count="8">
    <mergeCell ref="A2:A3"/>
    <mergeCell ref="B2:F2"/>
    <mergeCell ref="G2:K2"/>
    <mergeCell ref="C3:E3"/>
    <mergeCell ref="A57:A58"/>
    <mergeCell ref="B57:F57"/>
    <mergeCell ref="G57:K57"/>
    <mergeCell ref="C58:E58"/>
  </mergeCells>
  <pageMargins left="0.75" right="0.75" top="1" bottom="1" header="0" footer="0"/>
  <pageSetup paperSize="9" orientation="portrait" horizontalDpi="4294967293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mar garcia</MinhacAutor>
    <MinhacUnidad_x005f_x0020_Responsable xmlns="25d85ab0-3809-4eca-a8fb-a26131ff49e9" xsi:nil="true"/>
    <MinhacCargo_x005f_x0020_del_x005f_x0020_Responsable xmlns="25d85ab0-3809-4eca-a8fb-a26131ff49e9" xsi:nil="true"/>
    <MinhacFechaInfo xmlns="25d85ab0-3809-4eca-a8fb-a26131ff49e9">2022-01-26T23:00:00+00:00</MinhacFechaInfo>
    <MinhacCategoriasPorOrganigrama xmlns="25d85ab0-3809-4eca-a8fb-a26131ff49e9">
      <Value>5</Value>
    </MinhacCategoriasPorOrganigrama>
    <MinhacPalabras_x005f_x0020_clave xmlns="25d85ab0-3809-4eca-a8fb-a26131ff49e9"/>
    <MinhacDescripci_x005f_x00f3_n xmlns="25d85ab0-3809-4eca-a8fb-a26131ff49e9" xsi:nil="true"/>
    <MinPortalIdiomaDocumentos xmlns="25d85ab0-3809-4eca-a8fb-a26131ff49e9">Español</MinPortalIdiomaDocumentos>
    <MinhacFecha_x005f_x0020_Caducidad xmlns="25d85ab0-3809-4eca-a8fb-a26131ff49e9" xsi:nil="true"/>
    <MinhacCategoriasGeneral xmlns="25d85ab0-3809-4eca-a8fb-a26131ff49e9">
      <Value>22</Value>
    </MinhacCategoriasGeneral>
    <MinhacCentroDirectivo xmlns="25d85ab0-3809-4eca-a8fb-a26131ff49e9"/>
  </documentManagement>
</p:properties>
</file>

<file path=customXml/itemProps1.xml><?xml version="1.0" encoding="utf-8"?>
<ds:datastoreItem xmlns:ds="http://schemas.openxmlformats.org/officeDocument/2006/customXml" ds:itemID="{FD34D35E-829C-4B9C-968D-DF9FF8D1BA36}"/>
</file>

<file path=customXml/itemProps2.xml><?xml version="1.0" encoding="utf-8"?>
<ds:datastoreItem xmlns:ds="http://schemas.openxmlformats.org/officeDocument/2006/customXml" ds:itemID="{3BE6F7C0-675B-46B8-865D-B53913E2739F}"/>
</file>

<file path=customXml/itemProps3.xml><?xml version="1.0" encoding="utf-8"?>
<ds:datastoreItem xmlns:ds="http://schemas.openxmlformats.org/officeDocument/2006/customXml" ds:itemID="{F08BAF6E-B15E-45CE-B23D-7DEF84EF46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PROVINC_EUR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Provincias-euros</dc:title>
  <dc:creator>Maria del Mar Garcia Bernabe</dc:creator>
  <cp:lastModifiedBy>Maria del Mar Garcia Bernabe</cp:lastModifiedBy>
  <dcterms:created xsi:type="dcterms:W3CDTF">2022-01-11T11:02:24Z</dcterms:created>
  <dcterms:modified xsi:type="dcterms:W3CDTF">2022-01-11T11:02:25Z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