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PROVINC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E63" i="1"/>
  <c r="D63" i="1"/>
  <c r="C63" i="1"/>
  <c r="B63" i="1"/>
  <c r="K61" i="1"/>
  <c r="F61" i="1"/>
  <c r="K60" i="1"/>
  <c r="K63" i="1" s="1"/>
  <c r="F60" i="1"/>
  <c r="F63" i="1" s="1"/>
  <c r="H58" i="1"/>
  <c r="C58" i="1"/>
  <c r="J54" i="1"/>
  <c r="I54" i="1"/>
  <c r="H54" i="1"/>
  <c r="G54" i="1"/>
  <c r="E54" i="1"/>
  <c r="D54" i="1"/>
  <c r="C54" i="1"/>
  <c r="B54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54" i="1" s="1"/>
  <c r="F5" i="1"/>
  <c r="F54" i="1" s="1"/>
  <c r="H3" i="1"/>
  <c r="C3" i="1"/>
</calcChain>
</file>

<file path=xl/sharedStrings.xml><?xml version="1.0" encoding="utf-8"?>
<sst xmlns="http://schemas.openxmlformats.org/spreadsheetml/2006/main" count="89" uniqueCount="65">
  <si>
    <t>Península e Illes Balears</t>
  </si>
  <si>
    <t>Ventas en Euros(*)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</si>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</sst>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18"/>
      <name val="Arial"/>
      <family val="2"/>
    </font>
    <font>
      <sz val="10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vertical="top"/>
    </xf>
    <xf numFmtId="3" fontId="5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/>
    <xf numFmtId="0" fontId="7" fillId="3" borderId="0" xfId="0" applyFont="1" applyFill="1" applyAlignment="1">
      <alignment horizontal="left"/>
    </xf>
    <xf numFmtId="164" fontId="7" fillId="3" borderId="3" xfId="0" applyNumberFormat="1" applyFont="1" applyFill="1" applyBorder="1" applyAlignment="1"/>
    <xf numFmtId="164" fontId="7" fillId="3" borderId="4" xfId="0" applyNumberFormat="1" applyFont="1" applyFill="1" applyBorder="1" applyAlignment="1"/>
    <xf numFmtId="3" fontId="8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/>
    <xf numFmtId="3" fontId="9" fillId="3" borderId="6" xfId="0" applyNumberFormat="1" applyFont="1" applyFill="1" applyBorder="1" applyAlignment="1"/>
    <xf numFmtId="3" fontId="9" fillId="2" borderId="7" xfId="0" applyNumberFormat="1" applyFont="1" applyFill="1" applyBorder="1" applyAlignment="1"/>
    <xf numFmtId="3" fontId="9" fillId="3" borderId="7" xfId="0" applyNumberFormat="1" applyFont="1" applyFill="1" applyBorder="1" applyAlignment="1"/>
    <xf numFmtId="3" fontId="9" fillId="2" borderId="8" xfId="0" applyNumberFormat="1" applyFont="1" applyFill="1" applyBorder="1" applyAlignment="1"/>
    <xf numFmtId="3" fontId="9" fillId="3" borderId="8" xfId="0" applyNumberFormat="1" applyFont="1" applyFill="1" applyBorder="1" applyAlignment="1"/>
    <xf numFmtId="0" fontId="10" fillId="4" borderId="9" xfId="0" applyFont="1" applyFill="1" applyBorder="1"/>
    <xf numFmtId="3" fontId="10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6061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2.7109375" bestFit="1" customWidth="1"/>
    <col min="2" max="2" width="14" bestFit="1" customWidth="1"/>
    <col min="3" max="3" width="12" bestFit="1" customWidth="1"/>
    <col min="4" max="4" width="12.85546875" bestFit="1" customWidth="1"/>
    <col min="5" max="5" width="12" bestFit="1" customWidth="1"/>
    <col min="6" max="7" width="14" bestFit="1" customWidth="1"/>
    <col min="8" max="8" width="12" bestFit="1" customWidth="1"/>
    <col min="9" max="9" width="12.7109375" bestFit="1" customWidth="1"/>
    <col min="10" max="10" width="12" bestFit="1" customWidth="1"/>
    <col min="11" max="11" width="14" bestFit="1" customWidth="1"/>
    <col min="15" max="18" width="11.42578125" hidden="1"/>
  </cols>
  <sheetData>
    <row r="1" spans="1:11" s="9" customFormat="1" ht="32.450000000000003" customHeight="1" x14ac:dyDescent="0.2">
      <c r="A1" s="1" t="s">
        <v>0</v>
      </c>
      <c r="B1" s="2"/>
      <c r="C1" s="2"/>
      <c r="D1" s="2"/>
      <c r="E1" s="3"/>
      <c r="F1" s="4"/>
      <c r="G1" s="4"/>
      <c r="H1" s="5"/>
      <c r="I1" s="6" t="s">
        <v>1</v>
      </c>
      <c r="J1" s="7"/>
      <c r="K1" s="8"/>
    </row>
    <row r="2" spans="1:11" ht="15.6" customHeight="1" x14ac:dyDescent="0.25">
      <c r="A2" s="10" t="s">
        <v>2</v>
      </c>
      <c r="B2" s="11" t="s">
        <v>3</v>
      </c>
      <c r="C2" s="12"/>
      <c r="D2" s="12"/>
      <c r="E2" s="12"/>
      <c r="F2" s="13"/>
      <c r="G2" s="14" t="s">
        <v>4</v>
      </c>
      <c r="H2" s="15"/>
      <c r="I2" s="15"/>
      <c r="J2" s="15"/>
      <c r="K2" s="16"/>
    </row>
    <row r="3" spans="1:11" ht="17.45" customHeight="1" x14ac:dyDescent="0.25">
      <c r="A3" s="10"/>
      <c r="B3" s="17" t="s">
        <v>5</v>
      </c>
      <c r="C3" s="18" t="str">
        <f>DAY([1]CARATULA!$I$1)&amp;"-"&amp;PROPER(TEXT(([1]CARATULA!$I$1),"mmmm")&amp;"-"&amp;TEXT([1]CARATULA!$I$1,"aaaa"))</f>
        <v>31-Diciembre-2020</v>
      </c>
      <c r="D3" s="18"/>
      <c r="E3" s="18"/>
      <c r="F3" s="19"/>
      <c r="G3" s="20" t="s">
        <v>5</v>
      </c>
      <c r="H3" s="21" t="str">
        <f>DAY([1]CARATULA!$J$1)&amp;"-"&amp;PROPER(TEXT(([1]CARATULA!$J$1),"mmmm")&amp;"-"&amp;TEXT([1]CARATULA!$J$1,"aaaa"))</f>
        <v>31-Diciembre-2019</v>
      </c>
      <c r="I3" s="21"/>
      <c r="J3" s="21"/>
      <c r="K3" s="22"/>
    </row>
    <row r="4" spans="1:11" x14ac:dyDescent="0.2">
      <c r="A4" s="23" t="s">
        <v>6</v>
      </c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</row>
    <row r="5" spans="1:11" x14ac:dyDescent="0.2">
      <c r="A5" s="25" t="s">
        <v>12</v>
      </c>
      <c r="B5" s="25">
        <v>61211678.299999997</v>
      </c>
      <c r="C5" s="25">
        <v>4831480</v>
      </c>
      <c r="D5" s="25">
        <v>4883625.05</v>
      </c>
      <c r="E5" s="25">
        <v>669707.75</v>
      </c>
      <c r="F5" s="25">
        <f>IF(SUM(B5:E5)&gt;0,SUM(B5:E5),"")</f>
        <v>71596491.099999994</v>
      </c>
      <c r="G5" s="26">
        <v>63861497.899999999</v>
      </c>
      <c r="H5" s="26">
        <v>5360267.5</v>
      </c>
      <c r="I5" s="26">
        <v>4372710.3499999996</v>
      </c>
      <c r="J5" s="26">
        <v>503620.8</v>
      </c>
      <c r="K5" s="26">
        <f>IF(SUM(G5:J5)&gt;0,SUM(G5:J5),"")</f>
        <v>74098096.549999997</v>
      </c>
    </row>
    <row r="6" spans="1:11" x14ac:dyDescent="0.2">
      <c r="A6" s="27" t="s">
        <v>13</v>
      </c>
      <c r="B6" s="27">
        <v>87386570.349999994</v>
      </c>
      <c r="C6" s="27">
        <v>3465895.37</v>
      </c>
      <c r="D6" s="27">
        <v>7824131.8499999996</v>
      </c>
      <c r="E6" s="27">
        <v>1454994.65</v>
      </c>
      <c r="F6" s="27">
        <f t="shared" ref="F6:F52" si="0">IF(SUM(B6:E6)&gt;0,SUM(B6:E6),"")</f>
        <v>100131592.22</v>
      </c>
      <c r="G6" s="28">
        <v>91453095.049999997</v>
      </c>
      <c r="H6" s="28">
        <v>3513821.89</v>
      </c>
      <c r="I6" s="28">
        <v>6731427.3499999996</v>
      </c>
      <c r="J6" s="28">
        <v>1093606.2</v>
      </c>
      <c r="K6" s="28">
        <f t="shared" ref="K6:K52" si="1">IF(SUM(G6:J6)&gt;0,SUM(G6:J6),"")</f>
        <v>102791950.48999999</v>
      </c>
    </row>
    <row r="7" spans="1:11" x14ac:dyDescent="0.2">
      <c r="A7" s="27" t="s">
        <v>14</v>
      </c>
      <c r="B7" s="27">
        <v>434270418.39999998</v>
      </c>
      <c r="C7" s="27">
        <v>15872484.66</v>
      </c>
      <c r="D7" s="27">
        <v>67166167.549999997</v>
      </c>
      <c r="E7" s="27">
        <v>11120317.800000001</v>
      </c>
      <c r="F7" s="27">
        <f t="shared" si="0"/>
        <v>528429388.41000003</v>
      </c>
      <c r="G7" s="28">
        <v>535275446.35000002</v>
      </c>
      <c r="H7" s="28">
        <v>18134830.52</v>
      </c>
      <c r="I7" s="28">
        <v>87859268.200000003</v>
      </c>
      <c r="J7" s="28">
        <v>8766597.6899999995</v>
      </c>
      <c r="K7" s="28">
        <f t="shared" si="1"/>
        <v>650036142.76000011</v>
      </c>
    </row>
    <row r="8" spans="1:11" x14ac:dyDescent="0.2">
      <c r="A8" s="27" t="s">
        <v>15</v>
      </c>
      <c r="B8" s="27">
        <v>170785406.25</v>
      </c>
      <c r="C8" s="27">
        <v>4480958.59</v>
      </c>
      <c r="D8" s="27">
        <v>17740127.649999999</v>
      </c>
      <c r="E8" s="27">
        <v>4474882.5999999996</v>
      </c>
      <c r="F8" s="27">
        <f t="shared" si="0"/>
        <v>197481375.09</v>
      </c>
      <c r="G8" s="28">
        <v>180613023.90000001</v>
      </c>
      <c r="H8" s="28">
        <v>4780003.8899999997</v>
      </c>
      <c r="I8" s="28">
        <v>16826153.100000001</v>
      </c>
      <c r="J8" s="28">
        <v>3083799.6</v>
      </c>
      <c r="K8" s="28">
        <f t="shared" si="1"/>
        <v>205302980.48999998</v>
      </c>
    </row>
    <row r="9" spans="1:11" x14ac:dyDescent="0.2">
      <c r="A9" s="27" t="s">
        <v>16</v>
      </c>
      <c r="B9" s="27">
        <v>36069771.799999997</v>
      </c>
      <c r="C9" s="27">
        <v>1857269.3</v>
      </c>
      <c r="D9" s="27">
        <v>3411849.9</v>
      </c>
      <c r="E9" s="27">
        <v>467165.75</v>
      </c>
      <c r="F9" s="27">
        <f t="shared" si="0"/>
        <v>41806056.749999993</v>
      </c>
      <c r="G9" s="28">
        <v>37852391.299999997</v>
      </c>
      <c r="H9" s="28">
        <v>1920738.1</v>
      </c>
      <c r="I9" s="28">
        <v>2972905</v>
      </c>
      <c r="J9" s="28">
        <v>320851.45</v>
      </c>
      <c r="K9" s="28">
        <f t="shared" si="1"/>
        <v>43066885.850000001</v>
      </c>
    </row>
    <row r="10" spans="1:11" x14ac:dyDescent="0.2">
      <c r="A10" s="27" t="s">
        <v>17</v>
      </c>
      <c r="B10" s="27">
        <v>140519031.34999999</v>
      </c>
      <c r="C10" s="27">
        <v>6040535.9500000002</v>
      </c>
      <c r="D10" s="27">
        <v>13660042.6</v>
      </c>
      <c r="E10" s="27">
        <v>2870559.18</v>
      </c>
      <c r="F10" s="27">
        <f t="shared" si="0"/>
        <v>163090169.07999998</v>
      </c>
      <c r="G10" s="28">
        <v>146512019.80000001</v>
      </c>
      <c r="H10" s="28">
        <v>6234956.8499999996</v>
      </c>
      <c r="I10" s="28">
        <v>11359353.35</v>
      </c>
      <c r="J10" s="28">
        <v>1898181.47</v>
      </c>
      <c r="K10" s="28">
        <f t="shared" si="1"/>
        <v>166004511.47</v>
      </c>
    </row>
    <row r="11" spans="1:11" x14ac:dyDescent="0.2">
      <c r="A11" s="27" t="s">
        <v>18</v>
      </c>
      <c r="B11" s="27">
        <v>254377925</v>
      </c>
      <c r="C11" s="27">
        <v>10911739.029999999</v>
      </c>
      <c r="D11" s="27">
        <v>38756331.399999999</v>
      </c>
      <c r="E11" s="27">
        <v>5865474.1500000004</v>
      </c>
      <c r="F11" s="27">
        <f t="shared" si="0"/>
        <v>309911469.57999998</v>
      </c>
      <c r="G11" s="28">
        <v>398326470.25</v>
      </c>
      <c r="H11" s="28">
        <v>14229465.4</v>
      </c>
      <c r="I11" s="28">
        <v>55175291.049999997</v>
      </c>
      <c r="J11" s="28">
        <v>6132959.6200000001</v>
      </c>
      <c r="K11" s="28">
        <f t="shared" si="1"/>
        <v>473864186.31999999</v>
      </c>
    </row>
    <row r="12" spans="1:11" x14ac:dyDescent="0.2">
      <c r="A12" s="27" t="s">
        <v>19</v>
      </c>
      <c r="B12" s="27">
        <v>1041807593.75</v>
      </c>
      <c r="C12" s="27">
        <v>53377319.770000003</v>
      </c>
      <c r="D12" s="27">
        <v>148957360.90000001</v>
      </c>
      <c r="E12" s="27">
        <v>22254679.73</v>
      </c>
      <c r="F12" s="27">
        <f t="shared" si="0"/>
        <v>1266396954.1500001</v>
      </c>
      <c r="G12" s="28">
        <v>1130220435.05</v>
      </c>
      <c r="H12" s="28">
        <v>56490608.700000003</v>
      </c>
      <c r="I12" s="28">
        <v>137499225.55000001</v>
      </c>
      <c r="J12" s="28">
        <v>15944137.98</v>
      </c>
      <c r="K12" s="28">
        <f t="shared" si="1"/>
        <v>1340154407.28</v>
      </c>
    </row>
    <row r="13" spans="1:11" x14ac:dyDescent="0.2">
      <c r="A13" s="27" t="s">
        <v>20</v>
      </c>
      <c r="B13" s="27">
        <v>75956123.849999994</v>
      </c>
      <c r="C13" s="27">
        <v>5794396.9699999997</v>
      </c>
      <c r="D13" s="27">
        <v>6093582.7999999998</v>
      </c>
      <c r="E13" s="27">
        <v>824052.03</v>
      </c>
      <c r="F13" s="27">
        <f t="shared" si="0"/>
        <v>88668155.649999991</v>
      </c>
      <c r="G13" s="28">
        <v>80380048.5</v>
      </c>
      <c r="H13" s="28">
        <v>6115279.5</v>
      </c>
      <c r="I13" s="28">
        <v>5425705.4500000002</v>
      </c>
      <c r="J13" s="28">
        <v>619424.16</v>
      </c>
      <c r="K13" s="28">
        <f t="shared" si="1"/>
        <v>92540457.609999999</v>
      </c>
    </row>
    <row r="14" spans="1:11" x14ac:dyDescent="0.2">
      <c r="A14" s="27" t="s">
        <v>21</v>
      </c>
      <c r="B14" s="27">
        <v>88638297.849999994</v>
      </c>
      <c r="C14" s="27">
        <v>4418556.8</v>
      </c>
      <c r="D14" s="27">
        <v>9486917.9000000004</v>
      </c>
      <c r="E14" s="27">
        <v>1431087.7</v>
      </c>
      <c r="F14" s="27">
        <f t="shared" si="0"/>
        <v>103974860.25</v>
      </c>
      <c r="G14" s="28">
        <v>94663309.75</v>
      </c>
      <c r="H14" s="28">
        <v>4676619.8499999996</v>
      </c>
      <c r="I14" s="28">
        <v>8405904.3000000007</v>
      </c>
      <c r="J14" s="28">
        <v>1107053.5</v>
      </c>
      <c r="K14" s="28">
        <f t="shared" si="1"/>
        <v>108852887.39999999</v>
      </c>
    </row>
    <row r="15" spans="1:11" x14ac:dyDescent="0.2">
      <c r="A15" s="27" t="s">
        <v>22</v>
      </c>
      <c r="B15" s="27">
        <v>183646290.09999999</v>
      </c>
      <c r="C15" s="27">
        <v>7160818.3600000003</v>
      </c>
      <c r="D15" s="27">
        <v>25104905.300000001</v>
      </c>
      <c r="E15" s="27">
        <v>7310028.4599999897</v>
      </c>
      <c r="F15" s="27">
        <f t="shared" si="0"/>
        <v>223222042.22</v>
      </c>
      <c r="G15" s="28">
        <v>179014239.80000001</v>
      </c>
      <c r="H15" s="28">
        <v>7236341.7999999998</v>
      </c>
      <c r="I15" s="28">
        <v>18873630.800000001</v>
      </c>
      <c r="J15" s="28">
        <v>4749481.28</v>
      </c>
      <c r="K15" s="28">
        <f t="shared" si="1"/>
        <v>209873693.68000004</v>
      </c>
    </row>
    <row r="16" spans="1:11" x14ac:dyDescent="0.2">
      <c r="A16" s="27" t="s">
        <v>23</v>
      </c>
      <c r="B16" s="27">
        <v>131193681.05</v>
      </c>
      <c r="C16" s="27">
        <v>6089593.5099999998</v>
      </c>
      <c r="D16" s="27">
        <v>15574694.4</v>
      </c>
      <c r="E16" s="27">
        <v>2289140.7999999998</v>
      </c>
      <c r="F16" s="27">
        <f t="shared" si="0"/>
        <v>155147109.76000002</v>
      </c>
      <c r="G16" s="28">
        <v>140658918.55000001</v>
      </c>
      <c r="H16" s="28">
        <v>6382776.8099999996</v>
      </c>
      <c r="I16" s="28">
        <v>13739640.1</v>
      </c>
      <c r="J16" s="28">
        <v>1639485.15</v>
      </c>
      <c r="K16" s="28">
        <f t="shared" si="1"/>
        <v>162420820.61000001</v>
      </c>
    </row>
    <row r="17" spans="1:11" x14ac:dyDescent="0.2">
      <c r="A17" s="27" t="s">
        <v>24</v>
      </c>
      <c r="B17" s="27">
        <v>108521038.34999999</v>
      </c>
      <c r="C17" s="27">
        <v>4303849.3</v>
      </c>
      <c r="D17" s="27">
        <v>9953272.0500000007</v>
      </c>
      <c r="E17" s="27">
        <v>1472109.15</v>
      </c>
      <c r="F17" s="27">
        <f t="shared" si="0"/>
        <v>124250268.84999999</v>
      </c>
      <c r="G17" s="28">
        <v>113348052.84999999</v>
      </c>
      <c r="H17" s="28">
        <v>4507369.3</v>
      </c>
      <c r="I17" s="28">
        <v>8568397.25</v>
      </c>
      <c r="J17" s="28">
        <v>1045046.2</v>
      </c>
      <c r="K17" s="28">
        <f t="shared" si="1"/>
        <v>127468865.59999999</v>
      </c>
    </row>
    <row r="18" spans="1:11" x14ac:dyDescent="0.2">
      <c r="A18" s="27" t="s">
        <v>25</v>
      </c>
      <c r="B18" s="27">
        <v>137777378.40000001</v>
      </c>
      <c r="C18" s="27">
        <v>6362599.2000000002</v>
      </c>
      <c r="D18" s="27">
        <v>15288241.449999999</v>
      </c>
      <c r="E18" s="27">
        <v>2419007.9</v>
      </c>
      <c r="F18" s="27">
        <f t="shared" si="0"/>
        <v>161847226.94999999</v>
      </c>
      <c r="G18" s="28">
        <v>142947893.69999999</v>
      </c>
      <c r="H18" s="28">
        <v>6502888.5999999996</v>
      </c>
      <c r="I18" s="28">
        <v>12363512.800000001</v>
      </c>
      <c r="J18" s="28">
        <v>1528978.49</v>
      </c>
      <c r="K18" s="28">
        <f t="shared" si="1"/>
        <v>163343273.59</v>
      </c>
    </row>
    <row r="19" spans="1:11" x14ac:dyDescent="0.2">
      <c r="A19" s="27" t="s">
        <v>26</v>
      </c>
      <c r="B19" s="27">
        <v>229695373.75</v>
      </c>
      <c r="C19" s="27">
        <v>10258805.189999999</v>
      </c>
      <c r="D19" s="27">
        <v>20950985.550000001</v>
      </c>
      <c r="E19" s="27">
        <v>2380565.25</v>
      </c>
      <c r="F19" s="27">
        <f t="shared" si="0"/>
        <v>263285729.74000001</v>
      </c>
      <c r="G19" s="28">
        <v>240657789.65000001</v>
      </c>
      <c r="H19" s="28">
        <v>11046073.52</v>
      </c>
      <c r="I19" s="28">
        <v>18712404.5</v>
      </c>
      <c r="J19" s="28">
        <v>1757695.6</v>
      </c>
      <c r="K19" s="28">
        <f t="shared" si="1"/>
        <v>272173963.27000004</v>
      </c>
    </row>
    <row r="20" spans="1:11" x14ac:dyDescent="0.2">
      <c r="A20" s="27" t="s">
        <v>27</v>
      </c>
      <c r="B20" s="27">
        <v>49579200.649999999</v>
      </c>
      <c r="C20" s="27">
        <v>1794666.5</v>
      </c>
      <c r="D20" s="27">
        <v>4316395.6500000004</v>
      </c>
      <c r="E20" s="27">
        <v>448548.74</v>
      </c>
      <c r="F20" s="27">
        <f t="shared" si="0"/>
        <v>56138811.539999999</v>
      </c>
      <c r="G20" s="28">
        <v>51515172.100000001</v>
      </c>
      <c r="H20" s="28">
        <v>1868293.7</v>
      </c>
      <c r="I20" s="28">
        <v>3766279.7</v>
      </c>
      <c r="J20" s="28">
        <v>306993.34999999998</v>
      </c>
      <c r="K20" s="28">
        <f t="shared" si="1"/>
        <v>57456738.850000009</v>
      </c>
    </row>
    <row r="21" spans="1:11" x14ac:dyDescent="0.2">
      <c r="A21" s="27" t="s">
        <v>28</v>
      </c>
      <c r="B21" s="27">
        <v>397398194.25</v>
      </c>
      <c r="C21" s="27">
        <v>15924250.32</v>
      </c>
      <c r="D21" s="27">
        <v>59155163.200000003</v>
      </c>
      <c r="E21" s="27">
        <v>19904400</v>
      </c>
      <c r="F21" s="27">
        <f t="shared" si="0"/>
        <v>492382007.76999998</v>
      </c>
      <c r="G21" s="28">
        <v>475615638.44999999</v>
      </c>
      <c r="H21" s="28">
        <v>18807364.600000001</v>
      </c>
      <c r="I21" s="28">
        <v>63011638.100000001</v>
      </c>
      <c r="J21" s="28">
        <v>10424840.85</v>
      </c>
      <c r="K21" s="28">
        <f t="shared" si="1"/>
        <v>567859482</v>
      </c>
    </row>
    <row r="22" spans="1:11" x14ac:dyDescent="0.2">
      <c r="A22" s="27" t="s">
        <v>29</v>
      </c>
      <c r="B22" s="27">
        <v>193870633.44999999</v>
      </c>
      <c r="C22" s="27">
        <v>5819951.5599999996</v>
      </c>
      <c r="D22" s="27">
        <v>23942676.5</v>
      </c>
      <c r="E22" s="27">
        <v>5348012.3899999997</v>
      </c>
      <c r="F22" s="27">
        <f t="shared" si="0"/>
        <v>228981273.89999998</v>
      </c>
      <c r="G22" s="28">
        <v>207528959.65000001</v>
      </c>
      <c r="H22" s="28">
        <v>6208752.2400000002</v>
      </c>
      <c r="I22" s="28">
        <v>21568884.050000001</v>
      </c>
      <c r="J22" s="28">
        <v>3586171.68</v>
      </c>
      <c r="K22" s="28">
        <f t="shared" si="1"/>
        <v>238892767.62000003</v>
      </c>
    </row>
    <row r="23" spans="1:11" x14ac:dyDescent="0.2">
      <c r="A23" s="27" t="s">
        <v>30</v>
      </c>
      <c r="B23" s="27">
        <v>56605869.649999999</v>
      </c>
      <c r="C23" s="27">
        <v>2047187.85</v>
      </c>
      <c r="D23" s="27">
        <v>6383676.0999999996</v>
      </c>
      <c r="E23" s="27">
        <v>760469.3</v>
      </c>
      <c r="F23" s="27">
        <f t="shared" si="0"/>
        <v>65797202.899999999</v>
      </c>
      <c r="G23" s="28">
        <v>56419037.649999999</v>
      </c>
      <c r="H23" s="28">
        <v>1972525.1</v>
      </c>
      <c r="I23" s="28">
        <v>5514721.5</v>
      </c>
      <c r="J23" s="28">
        <v>485109.05</v>
      </c>
      <c r="K23" s="28">
        <f t="shared" si="1"/>
        <v>64391393.299999997</v>
      </c>
    </row>
    <row r="24" spans="1:11" x14ac:dyDescent="0.2">
      <c r="A24" s="27" t="s">
        <v>31</v>
      </c>
      <c r="B24" s="27">
        <v>214759592.90000001</v>
      </c>
      <c r="C24" s="27">
        <v>15484057.109999999</v>
      </c>
      <c r="D24" s="27">
        <v>27116599.199999999</v>
      </c>
      <c r="E24" s="27">
        <v>3650474.6</v>
      </c>
      <c r="F24" s="27">
        <f t="shared" si="0"/>
        <v>261010723.80999997</v>
      </c>
      <c r="G24" s="28">
        <v>242081092.59999999</v>
      </c>
      <c r="H24" s="28">
        <v>17514639.460000001</v>
      </c>
      <c r="I24" s="28">
        <v>28398407.550000001</v>
      </c>
      <c r="J24" s="28">
        <v>2768642.85</v>
      </c>
      <c r="K24" s="28">
        <f t="shared" si="1"/>
        <v>290762782.46000004</v>
      </c>
    </row>
    <row r="25" spans="1:11" x14ac:dyDescent="0.2">
      <c r="A25" s="27" t="s">
        <v>32</v>
      </c>
      <c r="B25" s="27">
        <v>117227719.84999999</v>
      </c>
      <c r="C25" s="27">
        <v>3344696.3</v>
      </c>
      <c r="D25" s="27">
        <v>13114108.300000001</v>
      </c>
      <c r="E25" s="27">
        <v>3045902.24</v>
      </c>
      <c r="F25" s="27">
        <f t="shared" si="0"/>
        <v>136732426.69</v>
      </c>
      <c r="G25" s="28">
        <v>122104016.25</v>
      </c>
      <c r="H25" s="28">
        <v>3475179.96</v>
      </c>
      <c r="I25" s="28">
        <v>11362104.800000001</v>
      </c>
      <c r="J25" s="28">
        <v>2179408.7999999998</v>
      </c>
      <c r="K25" s="28">
        <f t="shared" si="1"/>
        <v>139120709.81</v>
      </c>
    </row>
    <row r="26" spans="1:11" x14ac:dyDescent="0.2">
      <c r="A26" s="27" t="s">
        <v>33</v>
      </c>
      <c r="B26" s="27">
        <v>60130570.25</v>
      </c>
      <c r="C26" s="27">
        <v>2841762.85</v>
      </c>
      <c r="D26" s="27">
        <v>8060339.2999999998</v>
      </c>
      <c r="E26" s="27">
        <v>550618.94999999995</v>
      </c>
      <c r="F26" s="27">
        <f t="shared" si="0"/>
        <v>71583291.350000009</v>
      </c>
      <c r="G26" s="28">
        <v>64085691.700000003</v>
      </c>
      <c r="H26" s="28">
        <v>2973901.92</v>
      </c>
      <c r="I26" s="28">
        <v>7537662.0499999998</v>
      </c>
      <c r="J26" s="28">
        <v>396560.7</v>
      </c>
      <c r="K26" s="28">
        <f t="shared" si="1"/>
        <v>74993816.370000005</v>
      </c>
    </row>
    <row r="27" spans="1:11" x14ac:dyDescent="0.2">
      <c r="A27" s="27" t="s">
        <v>34</v>
      </c>
      <c r="B27" s="27">
        <v>125562647.40000001</v>
      </c>
      <c r="C27" s="27">
        <v>4777355.3499999996</v>
      </c>
      <c r="D27" s="27">
        <v>11750341.15</v>
      </c>
      <c r="E27" s="27">
        <v>1826654.35</v>
      </c>
      <c r="F27" s="27">
        <f t="shared" si="0"/>
        <v>143916998.25</v>
      </c>
      <c r="G27" s="28">
        <v>136064950.09999999</v>
      </c>
      <c r="H27" s="28">
        <v>5077373.3</v>
      </c>
      <c r="I27" s="28">
        <v>10039363.800000001</v>
      </c>
      <c r="J27" s="28">
        <v>1271144.6399999999</v>
      </c>
      <c r="K27" s="28">
        <f t="shared" si="1"/>
        <v>152452831.84</v>
      </c>
    </row>
    <row r="28" spans="1:11" x14ac:dyDescent="0.2">
      <c r="A28" s="27" t="s">
        <v>35</v>
      </c>
      <c r="B28" s="27">
        <v>99420464.049999997</v>
      </c>
      <c r="C28" s="27">
        <v>6706190</v>
      </c>
      <c r="D28" s="27">
        <v>10064196.300000001</v>
      </c>
      <c r="E28" s="27">
        <v>890024.25</v>
      </c>
      <c r="F28" s="27">
        <f t="shared" si="0"/>
        <v>117080874.59999999</v>
      </c>
      <c r="G28" s="28">
        <v>105079299.75</v>
      </c>
      <c r="H28" s="28">
        <v>7007158.71</v>
      </c>
      <c r="I28" s="28">
        <v>9018010.9499999993</v>
      </c>
      <c r="J28" s="28">
        <v>681952.55</v>
      </c>
      <c r="K28" s="28">
        <f t="shared" si="1"/>
        <v>121786421.95999999</v>
      </c>
    </row>
    <row r="29" spans="1:11" x14ac:dyDescent="0.2">
      <c r="A29" s="27" t="s">
        <v>36</v>
      </c>
      <c r="B29" s="27">
        <v>126534463.65000001</v>
      </c>
      <c r="C29" s="27">
        <v>6137953.7300000004</v>
      </c>
      <c r="D29" s="27">
        <v>18432644.649999999</v>
      </c>
      <c r="E29" s="27">
        <v>1945814.1</v>
      </c>
      <c r="F29" s="27">
        <f t="shared" si="0"/>
        <v>153050876.13</v>
      </c>
      <c r="G29" s="28">
        <v>136754472.40000001</v>
      </c>
      <c r="H29" s="28">
        <v>6577720.4199999999</v>
      </c>
      <c r="I29" s="28">
        <v>18327432.25</v>
      </c>
      <c r="J29" s="28">
        <v>1499443.15</v>
      </c>
      <c r="K29" s="28">
        <f t="shared" si="1"/>
        <v>163159068.22</v>
      </c>
    </row>
    <row r="30" spans="1:11" x14ac:dyDescent="0.2">
      <c r="A30" s="27" t="s">
        <v>37</v>
      </c>
      <c r="B30" s="27">
        <v>68453979.400000006</v>
      </c>
      <c r="C30" s="27">
        <v>5987992.7999999998</v>
      </c>
      <c r="D30" s="27">
        <v>5282464.75</v>
      </c>
      <c r="E30" s="27">
        <v>601980.65</v>
      </c>
      <c r="F30" s="27">
        <f t="shared" si="0"/>
        <v>80326417.600000009</v>
      </c>
      <c r="G30" s="28">
        <v>71489661</v>
      </c>
      <c r="H30" s="28">
        <v>6381705.9000000004</v>
      </c>
      <c r="I30" s="28">
        <v>4627459.75</v>
      </c>
      <c r="J30" s="28">
        <v>460634.35</v>
      </c>
      <c r="K30" s="28">
        <f t="shared" si="1"/>
        <v>82959461</v>
      </c>
    </row>
    <row r="31" spans="1:11" x14ac:dyDescent="0.2">
      <c r="A31" s="27" t="s">
        <v>38</v>
      </c>
      <c r="B31" s="27">
        <v>68415250.150000006</v>
      </c>
      <c r="C31" s="27">
        <v>3597705.9</v>
      </c>
      <c r="D31" s="27">
        <v>4897742.25</v>
      </c>
      <c r="E31" s="27">
        <v>390027.65</v>
      </c>
      <c r="F31" s="27">
        <f t="shared" si="0"/>
        <v>77300725.950000018</v>
      </c>
      <c r="G31" s="28">
        <v>71101555.950000003</v>
      </c>
      <c r="H31" s="28">
        <v>3801757.87</v>
      </c>
      <c r="I31" s="28">
        <v>4382049.55</v>
      </c>
      <c r="J31" s="28">
        <v>303533.84999999998</v>
      </c>
      <c r="K31" s="28">
        <f t="shared" si="1"/>
        <v>79588897.219999999</v>
      </c>
    </row>
    <row r="32" spans="1:11" x14ac:dyDescent="0.2">
      <c r="A32" s="27" t="s">
        <v>39</v>
      </c>
      <c r="B32" s="27">
        <v>1200446762.9000001</v>
      </c>
      <c r="C32" s="27">
        <v>48543473.789999999</v>
      </c>
      <c r="D32" s="27">
        <v>120151150.09999999</v>
      </c>
      <c r="E32" s="27">
        <v>38828116.409999996</v>
      </c>
      <c r="F32" s="27">
        <f t="shared" si="0"/>
        <v>1407969503.2</v>
      </c>
      <c r="G32" s="28">
        <v>1285391597.5</v>
      </c>
      <c r="H32" s="28">
        <v>48795137.75</v>
      </c>
      <c r="I32" s="28">
        <v>109549490.5</v>
      </c>
      <c r="J32" s="28">
        <v>27443737.559999999</v>
      </c>
      <c r="K32" s="28">
        <f t="shared" si="1"/>
        <v>1471179963.3099999</v>
      </c>
    </row>
    <row r="33" spans="1:11" x14ac:dyDescent="0.2">
      <c r="A33" s="27" t="s">
        <v>40</v>
      </c>
      <c r="B33" s="27">
        <v>335379773.14999998</v>
      </c>
      <c r="C33" s="27">
        <v>13124440.800000001</v>
      </c>
      <c r="D33" s="27">
        <v>41040049.149999999</v>
      </c>
      <c r="E33" s="27">
        <v>10948082.6</v>
      </c>
      <c r="F33" s="27">
        <f t="shared" si="0"/>
        <v>400492345.69999999</v>
      </c>
      <c r="G33" s="28">
        <v>381892623.10000002</v>
      </c>
      <c r="H33" s="28">
        <v>15197922.35</v>
      </c>
      <c r="I33" s="28">
        <v>45470942.850000001</v>
      </c>
      <c r="J33" s="28">
        <v>8631062.4199999906</v>
      </c>
      <c r="K33" s="28">
        <f t="shared" si="1"/>
        <v>451192550.72000009</v>
      </c>
    </row>
    <row r="34" spans="1:11" x14ac:dyDescent="0.2">
      <c r="A34" s="27" t="s">
        <v>41</v>
      </c>
      <c r="B34" s="27">
        <v>329414383.19999999</v>
      </c>
      <c r="C34" s="27">
        <v>10757048.68</v>
      </c>
      <c r="D34" s="27">
        <v>30761404.25</v>
      </c>
      <c r="E34" s="27">
        <v>7872150.5499999998</v>
      </c>
      <c r="F34" s="27">
        <f t="shared" si="0"/>
        <v>378804986.68000001</v>
      </c>
      <c r="G34" s="28">
        <v>349044022.94999999</v>
      </c>
      <c r="H34" s="28">
        <v>11249523.34</v>
      </c>
      <c r="I34" s="28">
        <v>28563295</v>
      </c>
      <c r="J34" s="28">
        <v>5337217.8</v>
      </c>
      <c r="K34" s="28">
        <f t="shared" si="1"/>
        <v>394194059.08999997</v>
      </c>
    </row>
    <row r="35" spans="1:11" x14ac:dyDescent="0.2">
      <c r="A35" s="27" t="s">
        <v>42</v>
      </c>
      <c r="B35" s="27">
        <v>195073195.84999999</v>
      </c>
      <c r="C35" s="27">
        <v>11390661.6</v>
      </c>
      <c r="D35" s="27">
        <v>24339308.350000001</v>
      </c>
      <c r="E35" s="27">
        <v>1565951.3</v>
      </c>
      <c r="F35" s="27">
        <f t="shared" si="0"/>
        <v>232369117.09999999</v>
      </c>
      <c r="G35" s="28">
        <v>219386188.90000001</v>
      </c>
      <c r="H35" s="28">
        <v>12611210.27</v>
      </c>
      <c r="I35" s="28">
        <v>24611854.449999999</v>
      </c>
      <c r="J35" s="28">
        <v>1292544.05</v>
      </c>
      <c r="K35" s="28">
        <f t="shared" si="1"/>
        <v>257901797.67000002</v>
      </c>
    </row>
    <row r="36" spans="1:11" x14ac:dyDescent="0.2">
      <c r="A36" s="27" t="s">
        <v>43</v>
      </c>
      <c r="B36" s="27">
        <v>64137169.899999999</v>
      </c>
      <c r="C36" s="27">
        <v>3358349.31</v>
      </c>
      <c r="D36" s="27">
        <v>5203959.6500000004</v>
      </c>
      <c r="E36" s="27">
        <v>610533.44999999995</v>
      </c>
      <c r="F36" s="27">
        <f t="shared" si="0"/>
        <v>73310012.310000002</v>
      </c>
      <c r="G36" s="28">
        <v>66893376</v>
      </c>
      <c r="H36" s="28">
        <v>3519097.85</v>
      </c>
      <c r="I36" s="28">
        <v>4598003.75</v>
      </c>
      <c r="J36" s="28">
        <v>497605.6</v>
      </c>
      <c r="K36" s="28">
        <f t="shared" si="1"/>
        <v>75508083.199999988</v>
      </c>
    </row>
    <row r="37" spans="1:11" x14ac:dyDescent="0.2">
      <c r="A37" s="27" t="s">
        <v>44</v>
      </c>
      <c r="B37" s="27">
        <v>226460831.15000001</v>
      </c>
      <c r="C37" s="27">
        <v>14373165.460000001</v>
      </c>
      <c r="D37" s="27">
        <v>20338429.050000001</v>
      </c>
      <c r="E37" s="27">
        <v>2613345.4500000002</v>
      </c>
      <c r="F37" s="27">
        <f t="shared" si="0"/>
        <v>263785771.11000001</v>
      </c>
      <c r="G37" s="28">
        <v>235865552.44999999</v>
      </c>
      <c r="H37" s="28">
        <v>14972304.279999999</v>
      </c>
      <c r="I37" s="28">
        <v>18036687.5</v>
      </c>
      <c r="J37" s="28">
        <v>1956007.15</v>
      </c>
      <c r="K37" s="28">
        <f t="shared" si="1"/>
        <v>270830551.38</v>
      </c>
    </row>
    <row r="38" spans="1:11" x14ac:dyDescent="0.2">
      <c r="A38" s="27" t="s">
        <v>45</v>
      </c>
      <c r="B38" s="27">
        <v>36065461.899999999</v>
      </c>
      <c r="C38" s="27">
        <v>3013113.55</v>
      </c>
      <c r="D38" s="27">
        <v>3305093</v>
      </c>
      <c r="E38" s="27">
        <v>357034.7</v>
      </c>
      <c r="F38" s="27">
        <f t="shared" si="0"/>
        <v>42740703.149999999</v>
      </c>
      <c r="G38" s="28">
        <v>37657328</v>
      </c>
      <c r="H38" s="28">
        <v>3243301.28</v>
      </c>
      <c r="I38" s="28">
        <v>2937655.65</v>
      </c>
      <c r="J38" s="28">
        <v>266823.40000000002</v>
      </c>
      <c r="K38" s="28">
        <f t="shared" si="1"/>
        <v>44105108.329999998</v>
      </c>
    </row>
    <row r="39" spans="1:11" x14ac:dyDescent="0.2">
      <c r="A39" s="27" t="s">
        <v>46</v>
      </c>
      <c r="B39" s="27">
        <v>175593021.09999999</v>
      </c>
      <c r="C39" s="27">
        <v>8914586.4000000004</v>
      </c>
      <c r="D39" s="27">
        <v>21150547.600000001</v>
      </c>
      <c r="E39" s="27">
        <v>2027993.35</v>
      </c>
      <c r="F39" s="27">
        <f t="shared" si="0"/>
        <v>207686148.44999999</v>
      </c>
      <c r="G39" s="28">
        <v>184269526.40000001</v>
      </c>
      <c r="H39" s="28">
        <v>9480561.0600000005</v>
      </c>
      <c r="I39" s="28">
        <v>18836744.399999999</v>
      </c>
      <c r="J39" s="28">
        <v>1530999.6</v>
      </c>
      <c r="K39" s="28">
        <f t="shared" si="1"/>
        <v>214117831.46000001</v>
      </c>
    </row>
    <row r="40" spans="1:11" x14ac:dyDescent="0.2">
      <c r="A40" s="27" t="s">
        <v>47</v>
      </c>
      <c r="B40" s="27">
        <v>65268720</v>
      </c>
      <c r="C40" s="27">
        <v>4507982.42</v>
      </c>
      <c r="D40" s="27">
        <v>5766005.5999999996</v>
      </c>
      <c r="E40" s="27">
        <v>1266115.8</v>
      </c>
      <c r="F40" s="27">
        <f t="shared" si="0"/>
        <v>76808823.819999993</v>
      </c>
      <c r="G40" s="28">
        <v>69949340</v>
      </c>
      <c r="H40" s="28">
        <v>5118468.28</v>
      </c>
      <c r="I40" s="28">
        <v>5445419.4500000002</v>
      </c>
      <c r="J40" s="28">
        <v>1057434.1499999999</v>
      </c>
      <c r="K40" s="28">
        <f t="shared" si="1"/>
        <v>81570661.88000001</v>
      </c>
    </row>
    <row r="41" spans="1:11" x14ac:dyDescent="0.2">
      <c r="A41" s="27" t="s">
        <v>48</v>
      </c>
      <c r="B41" s="27">
        <v>130428830.40000001</v>
      </c>
      <c r="C41" s="27">
        <v>8692502.3499999996</v>
      </c>
      <c r="D41" s="27">
        <v>12127016</v>
      </c>
      <c r="E41" s="27">
        <v>1290967.6000000001</v>
      </c>
      <c r="F41" s="27">
        <f t="shared" si="0"/>
        <v>152539316.34999999</v>
      </c>
      <c r="G41" s="28">
        <v>138021241.25</v>
      </c>
      <c r="H41" s="28">
        <v>9206641.6600000001</v>
      </c>
      <c r="I41" s="28">
        <v>11053203.6</v>
      </c>
      <c r="J41" s="28">
        <v>999307.27</v>
      </c>
      <c r="K41" s="28">
        <f t="shared" si="1"/>
        <v>159280393.78</v>
      </c>
    </row>
    <row r="42" spans="1:11" x14ac:dyDescent="0.2">
      <c r="A42" s="27" t="s">
        <v>49</v>
      </c>
      <c r="B42" s="27">
        <v>31599516.149999999</v>
      </c>
      <c r="C42" s="27">
        <v>1803375.94</v>
      </c>
      <c r="D42" s="27">
        <v>3305033</v>
      </c>
      <c r="E42" s="27">
        <v>394351</v>
      </c>
      <c r="F42" s="27">
        <f t="shared" si="0"/>
        <v>37102276.090000004</v>
      </c>
      <c r="G42" s="28">
        <v>33205891.949999999</v>
      </c>
      <c r="H42" s="28">
        <v>1922896.96</v>
      </c>
      <c r="I42" s="28">
        <v>2879232.75</v>
      </c>
      <c r="J42" s="28">
        <v>286680.75</v>
      </c>
      <c r="K42" s="28">
        <f t="shared" si="1"/>
        <v>38294702.409999996</v>
      </c>
    </row>
    <row r="43" spans="1:11" x14ac:dyDescent="0.2">
      <c r="A43" s="27" t="s">
        <v>50</v>
      </c>
      <c r="B43" s="27">
        <v>293385803.69999999</v>
      </c>
      <c r="C43" s="27">
        <v>11971285.380000001</v>
      </c>
      <c r="D43" s="27">
        <v>29937333.949999999</v>
      </c>
      <c r="E43" s="27">
        <v>14235228.3800001</v>
      </c>
      <c r="F43" s="27">
        <f t="shared" si="0"/>
        <v>349529651.41000009</v>
      </c>
      <c r="G43" s="28">
        <v>294851530.19999999</v>
      </c>
      <c r="H43" s="28">
        <v>12587851.48</v>
      </c>
      <c r="I43" s="28">
        <v>24501710.850000001</v>
      </c>
      <c r="J43" s="28">
        <v>10876048.08</v>
      </c>
      <c r="K43" s="28">
        <f t="shared" si="1"/>
        <v>342817140.61000001</v>
      </c>
    </row>
    <row r="44" spans="1:11" x14ac:dyDescent="0.2">
      <c r="A44" s="27" t="s">
        <v>51</v>
      </c>
      <c r="B44" s="27">
        <v>18822213.199999999</v>
      </c>
      <c r="C44" s="27">
        <v>1213448.1000000001</v>
      </c>
      <c r="D44" s="27">
        <v>1407521.4</v>
      </c>
      <c r="E44" s="27">
        <v>114391.45</v>
      </c>
      <c r="F44" s="27">
        <f t="shared" si="0"/>
        <v>21557574.149999999</v>
      </c>
      <c r="G44" s="28">
        <v>20337210.850000001</v>
      </c>
      <c r="H44" s="28">
        <v>1354761.6</v>
      </c>
      <c r="I44" s="28">
        <v>1215034.1000000001</v>
      </c>
      <c r="J44" s="28">
        <v>90441.95</v>
      </c>
      <c r="K44" s="28">
        <f t="shared" si="1"/>
        <v>22997448.500000004</v>
      </c>
    </row>
    <row r="45" spans="1:11" x14ac:dyDescent="0.2">
      <c r="A45" s="27" t="s">
        <v>52</v>
      </c>
      <c r="B45" s="27">
        <v>181973652.94999999</v>
      </c>
      <c r="C45" s="27">
        <v>8903782.2699999996</v>
      </c>
      <c r="D45" s="27">
        <v>25545601.5</v>
      </c>
      <c r="E45" s="27">
        <v>3816321.39</v>
      </c>
      <c r="F45" s="27">
        <f t="shared" si="0"/>
        <v>220239358.10999998</v>
      </c>
      <c r="G45" s="28">
        <v>207744076.5</v>
      </c>
      <c r="H45" s="28">
        <v>9154141.3000000007</v>
      </c>
      <c r="I45" s="28">
        <v>26398311.600000001</v>
      </c>
      <c r="J45" s="28">
        <v>2969027.59</v>
      </c>
      <c r="K45" s="28">
        <f t="shared" si="1"/>
        <v>246265556.99000001</v>
      </c>
    </row>
    <row r="46" spans="1:11" x14ac:dyDescent="0.2">
      <c r="A46" s="27" t="s">
        <v>53</v>
      </c>
      <c r="B46" s="27">
        <v>31187100.050000001</v>
      </c>
      <c r="C46" s="27">
        <v>1473013.95</v>
      </c>
      <c r="D46" s="27">
        <v>2655822.4500000002</v>
      </c>
      <c r="E46" s="27">
        <v>123452.65</v>
      </c>
      <c r="F46" s="27">
        <f t="shared" si="0"/>
        <v>35439389.100000001</v>
      </c>
      <c r="G46" s="28">
        <v>33379461.149999999</v>
      </c>
      <c r="H46" s="28">
        <v>1590285.3</v>
      </c>
      <c r="I46" s="28">
        <v>2341506</v>
      </c>
      <c r="J46" s="28">
        <v>93456.8</v>
      </c>
      <c r="K46" s="28">
        <f t="shared" si="1"/>
        <v>37404709.249999993</v>
      </c>
    </row>
    <row r="47" spans="1:11" x14ac:dyDescent="0.2">
      <c r="A47" s="27" t="s">
        <v>54</v>
      </c>
      <c r="B47" s="27">
        <v>149775889.30000001</v>
      </c>
      <c r="C47" s="27">
        <v>6351752.5899999999</v>
      </c>
      <c r="D47" s="27">
        <v>15515019.65</v>
      </c>
      <c r="E47" s="27">
        <v>2578520.0499999998</v>
      </c>
      <c r="F47" s="27">
        <f t="shared" si="0"/>
        <v>174221181.59000003</v>
      </c>
      <c r="G47" s="28">
        <v>151559605.94999999</v>
      </c>
      <c r="H47" s="28">
        <v>6554115.5</v>
      </c>
      <c r="I47" s="28">
        <v>13022359.35</v>
      </c>
      <c r="J47" s="28">
        <v>1802413</v>
      </c>
      <c r="K47" s="28">
        <f t="shared" si="1"/>
        <v>172938493.79999998</v>
      </c>
    </row>
    <row r="48" spans="1:11" x14ac:dyDescent="0.2">
      <c r="A48" s="27" t="s">
        <v>55</v>
      </c>
      <c r="B48" s="27">
        <v>535644056.60000002</v>
      </c>
      <c r="C48" s="27">
        <v>22474205.68</v>
      </c>
      <c r="D48" s="27">
        <v>66621364.399999999</v>
      </c>
      <c r="E48" s="27">
        <v>13610346.939999999</v>
      </c>
      <c r="F48" s="27">
        <f t="shared" si="0"/>
        <v>638349973.62</v>
      </c>
      <c r="G48" s="28">
        <v>569658276.45000005</v>
      </c>
      <c r="H48" s="28">
        <v>23366267.420000002</v>
      </c>
      <c r="I48" s="28">
        <v>59860771.049999997</v>
      </c>
      <c r="J48" s="28">
        <v>10321807.949999999</v>
      </c>
      <c r="K48" s="28">
        <f t="shared" si="1"/>
        <v>663207122.87</v>
      </c>
    </row>
    <row r="49" spans="1:11" x14ac:dyDescent="0.2">
      <c r="A49" s="27" t="s">
        <v>56</v>
      </c>
      <c r="B49" s="27">
        <v>103165202.2</v>
      </c>
      <c r="C49" s="27">
        <v>6321501.7999999998</v>
      </c>
      <c r="D49" s="27">
        <v>9717237.0500000007</v>
      </c>
      <c r="E49" s="27">
        <v>1632601.85</v>
      </c>
      <c r="F49" s="27">
        <f t="shared" si="0"/>
        <v>120836542.89999999</v>
      </c>
      <c r="G49" s="28">
        <v>108429886.55</v>
      </c>
      <c r="H49" s="28">
        <v>6908064.0099999998</v>
      </c>
      <c r="I49" s="28">
        <v>8758692.5500000007</v>
      </c>
      <c r="J49" s="28">
        <v>1267840.25</v>
      </c>
      <c r="K49" s="28">
        <f t="shared" si="1"/>
        <v>125364483.36</v>
      </c>
    </row>
    <row r="50" spans="1:11" x14ac:dyDescent="0.2">
      <c r="A50" s="27" t="s">
        <v>57</v>
      </c>
      <c r="B50" s="27">
        <v>226713649.59999999</v>
      </c>
      <c r="C50" s="27">
        <v>17673792.699999999</v>
      </c>
      <c r="D50" s="27">
        <v>15506488.1</v>
      </c>
      <c r="E50" s="27">
        <v>2184149.9500000002</v>
      </c>
      <c r="F50" s="27">
        <f t="shared" si="0"/>
        <v>262078080.34999996</v>
      </c>
      <c r="G50" s="28">
        <v>237009089.15000001</v>
      </c>
      <c r="H50" s="28">
        <v>19256289.140000001</v>
      </c>
      <c r="I50" s="28">
        <v>13817809.800000001</v>
      </c>
      <c r="J50" s="28">
        <v>1540751.9</v>
      </c>
      <c r="K50" s="28">
        <f t="shared" si="1"/>
        <v>271623939.99000001</v>
      </c>
    </row>
    <row r="51" spans="1:11" x14ac:dyDescent="0.2">
      <c r="A51" s="27" t="s">
        <v>58</v>
      </c>
      <c r="B51" s="27">
        <v>36019477.600000001</v>
      </c>
      <c r="C51" s="27">
        <v>2421533.5</v>
      </c>
      <c r="D51" s="27">
        <v>3072247.45</v>
      </c>
      <c r="E51" s="27">
        <v>330873.8</v>
      </c>
      <c r="F51" s="27">
        <f t="shared" si="0"/>
        <v>41844132.350000001</v>
      </c>
      <c r="G51" s="28">
        <v>38255547.399999999</v>
      </c>
      <c r="H51" s="28">
        <v>2679806.2000000002</v>
      </c>
      <c r="I51" s="28">
        <v>2735982.75</v>
      </c>
      <c r="J51" s="28">
        <v>260282.25</v>
      </c>
      <c r="K51" s="28">
        <f t="shared" si="1"/>
        <v>43931618.600000001</v>
      </c>
    </row>
    <row r="52" spans="1:11" x14ac:dyDescent="0.2">
      <c r="A52" s="29" t="s">
        <v>59</v>
      </c>
      <c r="B52" s="29">
        <v>211878068.15000001</v>
      </c>
      <c r="C52" s="29">
        <v>11854806.619999999</v>
      </c>
      <c r="D52" s="29">
        <v>19333263.25</v>
      </c>
      <c r="E52" s="29">
        <v>2887415.43</v>
      </c>
      <c r="F52" s="29">
        <f t="shared" si="0"/>
        <v>245953553.45000002</v>
      </c>
      <c r="G52" s="30">
        <v>222730427.05000001</v>
      </c>
      <c r="H52" s="30">
        <v>12640401.109999999</v>
      </c>
      <c r="I52" s="30">
        <v>17359577.100000001</v>
      </c>
      <c r="J52" s="30">
        <v>2219720.7599999998</v>
      </c>
      <c r="K52" s="30">
        <f t="shared" si="1"/>
        <v>254950126.02000001</v>
      </c>
    </row>
    <row r="53" spans="1:11" ht="3.95" customHeight="1" x14ac:dyDescent="0.2"/>
    <row r="54" spans="1:11" x14ac:dyDescent="0.2">
      <c r="A54" s="31" t="s">
        <v>60</v>
      </c>
      <c r="B54" s="32">
        <f>SUM(B5:B52)</f>
        <v>9338247943.2499981</v>
      </c>
      <c r="C54" s="32">
        <f t="shared" ref="C54:K54" si="2">SUM(C5:C52)</f>
        <v>438827895.15999997</v>
      </c>
      <c r="D54" s="32">
        <f t="shared" si="2"/>
        <v>1074168478.6499999</v>
      </c>
      <c r="E54" s="32">
        <f t="shared" si="2"/>
        <v>215954644.22000003</v>
      </c>
      <c r="F54" s="32">
        <f t="shared" si="2"/>
        <v>11067198961.280005</v>
      </c>
      <c r="G54" s="32">
        <f t="shared" si="2"/>
        <v>10201155979.749998</v>
      </c>
      <c r="H54" s="32">
        <f t="shared" si="2"/>
        <v>470207463.54999995</v>
      </c>
      <c r="I54" s="32">
        <f t="shared" si="2"/>
        <v>1038433828.25</v>
      </c>
      <c r="J54" s="32">
        <f t="shared" si="2"/>
        <v>155296565.28999996</v>
      </c>
      <c r="K54" s="32">
        <f t="shared" si="2"/>
        <v>11865093836.84</v>
      </c>
    </row>
    <row r="55" spans="1:11" x14ac:dyDescent="0.2"/>
    <row r="56" spans="1:11" s="9" customFormat="1" ht="32.450000000000003" customHeight="1" x14ac:dyDescent="0.2">
      <c r="A56" s="1" t="s">
        <v>61</v>
      </c>
      <c r="B56" s="2"/>
      <c r="C56" s="2"/>
      <c r="D56" s="2"/>
      <c r="E56" s="3"/>
      <c r="F56" s="4"/>
      <c r="G56" s="4"/>
      <c r="H56" s="5"/>
      <c r="I56" s="6" t="s">
        <v>1</v>
      </c>
      <c r="J56" s="7"/>
      <c r="K56" s="8"/>
    </row>
    <row r="57" spans="1:11" ht="15.6" customHeight="1" x14ac:dyDescent="0.25">
      <c r="A57" s="10" t="s">
        <v>2</v>
      </c>
      <c r="B57" s="11" t="s">
        <v>3</v>
      </c>
      <c r="C57" s="12"/>
      <c r="D57" s="12"/>
      <c r="E57" s="12"/>
      <c r="F57" s="13"/>
      <c r="G57" s="14" t="s">
        <v>4</v>
      </c>
      <c r="H57" s="15"/>
      <c r="I57" s="15"/>
      <c r="J57" s="15"/>
      <c r="K57" s="16"/>
    </row>
    <row r="58" spans="1:11" ht="17.45" customHeight="1" x14ac:dyDescent="0.25">
      <c r="A58" s="10"/>
      <c r="B58" s="17" t="s">
        <v>5</v>
      </c>
      <c r="C58" s="18" t="str">
        <f>DAY([1]CARATULA!$I$1)&amp;"-"&amp;PROPER(TEXT(([1]CARATULA!$I$1),"mmmm")&amp;"-"&amp;TEXT([1]CARATULA!$I$1,"aaaa"))</f>
        <v>31-Diciembre-2020</v>
      </c>
      <c r="D58" s="18"/>
      <c r="E58" s="18"/>
      <c r="F58" s="19"/>
      <c r="G58" s="20" t="s">
        <v>5</v>
      </c>
      <c r="H58" s="21" t="str">
        <f>DAY([1]CARATULA!$J$1)&amp;"-"&amp;PROPER(TEXT(([1]CARATULA!$J$1),"mmmm")&amp;"-"&amp;TEXT([1]CARATULA!$J$1,"aaaa"))</f>
        <v>31-Diciembre-2019</v>
      </c>
      <c r="I58" s="21"/>
      <c r="J58" s="21"/>
      <c r="K58" s="22"/>
    </row>
    <row r="59" spans="1:11" x14ac:dyDescent="0.2">
      <c r="A59" s="23" t="s">
        <v>6</v>
      </c>
      <c r="B59" s="23" t="s">
        <v>7</v>
      </c>
      <c r="C59" s="23" t="s">
        <v>8</v>
      </c>
      <c r="D59" s="23" t="s">
        <v>9</v>
      </c>
      <c r="E59" s="23" t="s">
        <v>10</v>
      </c>
      <c r="F59" s="23" t="s">
        <v>11</v>
      </c>
      <c r="G59" s="24" t="s">
        <v>7</v>
      </c>
      <c r="H59" s="24" t="s">
        <v>8</v>
      </c>
      <c r="I59" s="24" t="s">
        <v>9</v>
      </c>
      <c r="J59" s="24" t="s">
        <v>10</v>
      </c>
      <c r="K59" s="24" t="s">
        <v>11</v>
      </c>
    </row>
    <row r="60" spans="1:11" x14ac:dyDescent="0.2">
      <c r="A60" s="25" t="s">
        <v>62</v>
      </c>
      <c r="B60" s="25">
        <v>13448767.449999999</v>
      </c>
      <c r="C60" s="25">
        <v>120607.36</v>
      </c>
      <c r="D60" s="25">
        <v>697242.2</v>
      </c>
      <c r="E60" s="25">
        <v>456466.25</v>
      </c>
      <c r="F60" s="25">
        <f>IF(SUM(B60:E60)&gt;0,SUM(B60:E60),"")</f>
        <v>14723083.259999998</v>
      </c>
      <c r="G60" s="26">
        <v>14437592.5</v>
      </c>
      <c r="H60" s="26">
        <v>215667.05</v>
      </c>
      <c r="I60" s="26">
        <v>627734.44999999995</v>
      </c>
      <c r="J60" s="26">
        <v>1647712.8</v>
      </c>
      <c r="K60" s="26">
        <f>IF(SUM(G60:J60)&gt;0,SUM(G60:J60),"")</f>
        <v>16928706.800000001</v>
      </c>
    </row>
    <row r="61" spans="1:11" x14ac:dyDescent="0.2">
      <c r="A61" s="29" t="s">
        <v>63</v>
      </c>
      <c r="B61" s="29">
        <v>11829904.35</v>
      </c>
      <c r="C61" s="29">
        <v>119092.1</v>
      </c>
      <c r="D61" s="29">
        <v>401379.5</v>
      </c>
      <c r="E61" s="29">
        <v>1577768.4</v>
      </c>
      <c r="F61" s="29">
        <f>IF(SUM(B61:E61)&gt;0,SUM(B61:E61),"")</f>
        <v>13928144.35</v>
      </c>
      <c r="G61" s="30">
        <v>11782877</v>
      </c>
      <c r="H61" s="30">
        <v>145133.75</v>
      </c>
      <c r="I61" s="30">
        <v>365368.15</v>
      </c>
      <c r="J61" s="30">
        <v>3960277.75</v>
      </c>
      <c r="K61" s="30">
        <f>IF(SUM(G61:J61)&gt;0,SUM(G61:J61),"")</f>
        <v>16253656.65</v>
      </c>
    </row>
    <row r="62" spans="1:11" ht="3.95" customHeight="1" x14ac:dyDescent="0.2"/>
    <row r="63" spans="1:11" x14ac:dyDescent="0.2">
      <c r="A63" s="31" t="s">
        <v>60</v>
      </c>
      <c r="B63" s="32">
        <f>SUM(B60:B61)</f>
        <v>25278671.799999997</v>
      </c>
      <c r="C63" s="32">
        <f t="shared" ref="C63:K63" si="3">SUM(C60:C61)</f>
        <v>239699.46000000002</v>
      </c>
      <c r="D63" s="32">
        <f t="shared" si="3"/>
        <v>1098621.7</v>
      </c>
      <c r="E63" s="32">
        <f t="shared" si="3"/>
        <v>2034234.65</v>
      </c>
      <c r="F63" s="32">
        <f t="shared" si="3"/>
        <v>28651227.609999999</v>
      </c>
      <c r="G63" s="32">
        <f t="shared" si="3"/>
        <v>26220469.5</v>
      </c>
      <c r="H63" s="32">
        <f t="shared" si="3"/>
        <v>360800.8</v>
      </c>
      <c r="I63" s="32">
        <f t="shared" si="3"/>
        <v>993102.6</v>
      </c>
      <c r="J63" s="32">
        <f t="shared" si="3"/>
        <v>5607990.5499999998</v>
      </c>
      <c r="K63" s="32">
        <f t="shared" si="3"/>
        <v>33182363.450000003</v>
      </c>
    </row>
    <row r="64" spans="1:11" x14ac:dyDescent="0.2">
      <c r="A64" t="s">
        <v>64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</sheetData>
  <mergeCells count="8">
    <mergeCell ref="A2:A3"/>
    <mergeCell ref="B2:F2"/>
    <mergeCell ref="G2:K2"/>
    <mergeCell ref="C3:E3"/>
    <mergeCell ref="A57:A58"/>
    <mergeCell ref="B57:F57"/>
    <mergeCell ref="G57:K57"/>
    <mergeCell ref="C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AB14AD30-C0D8-4A38-B053-8CF88C64A615}"/>
</file>

<file path=customXml/itemProps2.xml><?xml version="1.0" encoding="utf-8"?>
<ds:datastoreItem xmlns:ds="http://schemas.openxmlformats.org/officeDocument/2006/customXml" ds:itemID="{80ADDF90-100B-4484-A172-0CDD3D194881}"/>
</file>

<file path=customXml/itemProps3.xml><?xml version="1.0" encoding="utf-8"?>
<ds:datastoreItem xmlns:ds="http://schemas.openxmlformats.org/officeDocument/2006/customXml" ds:itemID="{D2A5D8DC-7684-4F1F-BAD3-6525D16F5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euros</dc:title>
  <dc:creator>Maria del Mar Garcia Bernabe</dc:creator>
  <cp:lastModifiedBy>Maria del Mar Garcia Bernabe</cp:lastModifiedBy>
  <dcterms:created xsi:type="dcterms:W3CDTF">2021-01-13T12:41:49Z</dcterms:created>
  <dcterms:modified xsi:type="dcterms:W3CDTF">2021-01-13T12:41:49Z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