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COMUNID_EUR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D23" i="1"/>
  <c r="C23" i="1"/>
  <c r="B23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  <c r="K8" i="1"/>
  <c r="F8" i="1"/>
  <c r="K7" i="1"/>
  <c r="F7" i="1"/>
  <c r="K6" i="1"/>
  <c r="F6" i="1"/>
  <c r="K5" i="1"/>
  <c r="K23" i="1" s="1"/>
  <c r="F5" i="1"/>
  <c r="F23" i="1" s="1"/>
  <c r="H3" i="1"/>
  <c r="C3" i="1"/>
</calcChain>
</file>

<file path=xl/sharedStrings.xml><?xml version="1.0" encoding="utf-8"?>
<sst xmlns="http://schemas.openxmlformats.org/spreadsheetml/2006/main" count="37" uniqueCount="31">
  <si>
    <t>Península e Illes Balears</t>
  </si>
  <si>
    <t>Acumulado</t>
  </si>
  <si>
    <t>Ventas en Euros(*)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</si>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</sst>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2" x14ac:knownFonts="1">
    <font>
      <sz val="10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right" vertical="top"/>
    </xf>
    <xf numFmtId="0" fontId="0" fillId="0" borderId="0" xfId="0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164" fontId="6" fillId="2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4" borderId="6" xfId="0" applyFont="1" applyFill="1" applyBorder="1"/>
    <xf numFmtId="3" fontId="8" fillId="2" borderId="6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center"/>
    </xf>
    <xf numFmtId="3" fontId="9" fillId="3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/>
    <xf numFmtId="3" fontId="10" fillId="2" borderId="6" xfId="0" applyNumberFormat="1" applyFont="1" applyFill="1" applyBorder="1" applyAlignment="1"/>
    <xf numFmtId="3" fontId="10" fillId="3" borderId="6" xfId="0" applyNumberFormat="1" applyFont="1" applyFill="1" applyBorder="1" applyAlignment="1"/>
    <xf numFmtId="0" fontId="10" fillId="4" borderId="7" xfId="0" applyFont="1" applyFill="1" applyBorder="1" applyAlignment="1"/>
    <xf numFmtId="3" fontId="10" fillId="2" borderId="7" xfId="0" applyNumberFormat="1" applyFont="1" applyFill="1" applyBorder="1" applyAlignment="1"/>
    <xf numFmtId="3" fontId="10" fillId="3" borderId="7" xfId="0" applyNumberFormat="1" applyFont="1" applyFill="1" applyBorder="1" applyAlignment="1"/>
    <xf numFmtId="0" fontId="10" fillId="4" borderId="8" xfId="0" applyFont="1" applyFill="1" applyBorder="1" applyAlignment="1"/>
    <xf numFmtId="3" fontId="10" fillId="2" borderId="8" xfId="0" applyNumberFormat="1" applyFont="1" applyFill="1" applyBorder="1" applyAlignment="1"/>
    <xf numFmtId="3" fontId="10" fillId="3" borderId="8" xfId="0" applyNumberFormat="1" applyFont="1" applyFill="1" applyBorder="1" applyAlignment="1"/>
    <xf numFmtId="0" fontId="11" fillId="5" borderId="9" xfId="0" applyFont="1" applyFill="1" applyBorder="1"/>
    <xf numFmtId="3" fontId="11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R6020"/>
  <sheetViews>
    <sheetView showGridLines="0" tabSelected="1" workbookViewId="0">
      <selection activeCell="A5" sqref="A5"/>
    </sheetView>
  </sheetViews>
  <sheetFormatPr baseColWidth="10" defaultColWidth="0" defaultRowHeight="12.75" customHeight="1" zeroHeight="1" x14ac:dyDescent="0.2"/>
  <cols>
    <col min="1" max="1" width="32" bestFit="1" customWidth="1"/>
    <col min="2" max="2" width="14" bestFit="1" customWidth="1"/>
    <col min="3" max="3" width="12.28515625" bestFit="1" customWidth="1"/>
    <col min="4" max="4" width="12.85546875" bestFit="1" customWidth="1"/>
    <col min="5" max="5" width="12.28515625" bestFit="1" customWidth="1"/>
    <col min="6" max="6" width="14.140625" bestFit="1" customWidth="1"/>
    <col min="7" max="7" width="14" bestFit="1" customWidth="1"/>
    <col min="8" max="8" width="12.28515625" bestFit="1" customWidth="1"/>
    <col min="9" max="9" width="12.7109375" bestFit="1" customWidth="1"/>
    <col min="10" max="10" width="12.28515625" bestFit="1" customWidth="1"/>
    <col min="11" max="11" width="14" bestFit="1" customWidth="1"/>
    <col min="15" max="18" width="11.42578125" hidden="1"/>
  </cols>
  <sheetData>
    <row r="1" spans="1:11" ht="33" customHeight="1" x14ac:dyDescent="0.2">
      <c r="A1" s="1" t="s">
        <v>0</v>
      </c>
      <c r="B1" s="2"/>
      <c r="C1" s="3"/>
      <c r="D1" s="3"/>
      <c r="E1" s="4"/>
      <c r="F1" s="5" t="s">
        <v>1</v>
      </c>
      <c r="G1" s="6"/>
      <c r="H1" s="6"/>
      <c r="I1" s="7"/>
      <c r="J1" s="7"/>
      <c r="K1" s="8" t="s">
        <v>2</v>
      </c>
    </row>
    <row r="2" spans="1:11" ht="15.75" x14ac:dyDescent="0.25">
      <c r="A2" s="9"/>
      <c r="B2" s="10" t="s">
        <v>3</v>
      </c>
      <c r="C2" s="11"/>
      <c r="D2" s="11"/>
      <c r="E2" s="11"/>
      <c r="F2" s="12"/>
      <c r="G2" s="13" t="s">
        <v>4</v>
      </c>
      <c r="H2" s="14" t="s">
        <v>5</v>
      </c>
      <c r="I2" s="14"/>
      <c r="J2" s="14"/>
      <c r="K2" s="15"/>
    </row>
    <row r="3" spans="1:11" ht="18" x14ac:dyDescent="0.25">
      <c r="A3" s="9"/>
      <c r="B3" s="16" t="s">
        <v>6</v>
      </c>
      <c r="C3" s="17" t="str">
        <f>DAY([1]CARATULA!$I$1)&amp;"-"&amp;PROPER(TEXT(([1]CARATULA!$I$1),"mmmm")&amp;"-"&amp;TEXT([1]CARATULA!$I$1,"aaaa"))</f>
        <v>31-Diciembre-2020</v>
      </c>
      <c r="D3" s="17"/>
      <c r="E3" s="17"/>
      <c r="F3" s="18"/>
      <c r="G3" s="19" t="s">
        <v>6</v>
      </c>
      <c r="H3" s="20" t="str">
        <f>DAY([1]CARATULA!$J$1)&amp;"-"&amp;PROPER(TEXT(([1]CARATULA!$J$1),"mmmm")&amp;"-"&amp;TEXT([1]CARATULA!$J$1,"aaaa"))</f>
        <v>31-Diciembre-2019</v>
      </c>
      <c r="I3" s="20"/>
      <c r="J3" s="20"/>
      <c r="K3" s="21"/>
    </row>
    <row r="4" spans="1:11" x14ac:dyDescent="0.2">
      <c r="A4" s="22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4" t="s">
        <v>12</v>
      </c>
      <c r="G4" s="25" t="s">
        <v>8</v>
      </c>
      <c r="H4" s="25" t="s">
        <v>9</v>
      </c>
      <c r="I4" s="25" t="s">
        <v>10</v>
      </c>
      <c r="J4" s="25" t="s">
        <v>11</v>
      </c>
      <c r="K4" s="26" t="s">
        <v>12</v>
      </c>
    </row>
    <row r="5" spans="1:11" x14ac:dyDescent="0.2">
      <c r="A5" s="27" t="s">
        <v>13</v>
      </c>
      <c r="B5" s="28">
        <v>1557635652.3</v>
      </c>
      <c r="C5" s="28">
        <v>57042105.539999999</v>
      </c>
      <c r="D5" s="28">
        <v>177917783.44999999</v>
      </c>
      <c r="E5" s="28">
        <v>49607798.920000002</v>
      </c>
      <c r="F5" s="28">
        <f>IF(SUM(B5:E5)&gt;0,SUM(B5:E5),"")</f>
        <v>1842203340.21</v>
      </c>
      <c r="G5" s="29">
        <v>1645017236.7</v>
      </c>
      <c r="H5" s="29">
        <v>61066313.619999997</v>
      </c>
      <c r="I5" s="29">
        <v>161006303.05000001</v>
      </c>
      <c r="J5" s="29">
        <v>35906094.990000002</v>
      </c>
      <c r="K5" s="29">
        <f>IF(SUM(G5:J5)&gt;0,SUM(G5:J5),"")</f>
        <v>1902995948.3599999</v>
      </c>
    </row>
    <row r="6" spans="1:11" x14ac:dyDescent="0.2">
      <c r="A6" s="30" t="s">
        <v>14</v>
      </c>
      <c r="B6" s="31">
        <v>303195738.44999999</v>
      </c>
      <c r="C6" s="31">
        <v>16169583.42</v>
      </c>
      <c r="D6" s="31">
        <v>30049425</v>
      </c>
      <c r="E6" s="31">
        <v>3561487.03</v>
      </c>
      <c r="F6" s="31">
        <f t="shared" ref="F6:F20" si="0">IF(SUM(B6:E6)&gt;0,SUM(B6:E6),"")</f>
        <v>352976233.89999998</v>
      </c>
      <c r="G6" s="32">
        <v>320195579.89999998</v>
      </c>
      <c r="H6" s="32">
        <v>17204588.329999998</v>
      </c>
      <c r="I6" s="32">
        <v>27238745.149999999</v>
      </c>
      <c r="J6" s="32">
        <v>2709738.26</v>
      </c>
      <c r="K6" s="32">
        <f t="shared" ref="K6:K20" si="1">IF(SUM(G6:J6)&gt;0,SUM(G6:J6),"")</f>
        <v>367348651.63999993</v>
      </c>
    </row>
    <row r="7" spans="1:11" x14ac:dyDescent="0.2">
      <c r="A7" s="30" t="s">
        <v>15</v>
      </c>
      <c r="B7" s="31">
        <v>226460831.15000001</v>
      </c>
      <c r="C7" s="31">
        <v>14373165.460000001</v>
      </c>
      <c r="D7" s="31">
        <v>20338429.050000001</v>
      </c>
      <c r="E7" s="31">
        <v>2613345.4500000002</v>
      </c>
      <c r="F7" s="31">
        <f t="shared" si="0"/>
        <v>263785771.11000001</v>
      </c>
      <c r="G7" s="32">
        <v>235865552.44999999</v>
      </c>
      <c r="H7" s="32">
        <v>14972304.279999999</v>
      </c>
      <c r="I7" s="32">
        <v>18036687.5</v>
      </c>
      <c r="J7" s="32">
        <v>1956007.15</v>
      </c>
      <c r="K7" s="32">
        <f t="shared" si="1"/>
        <v>270830551.38</v>
      </c>
    </row>
    <row r="8" spans="1:11" x14ac:dyDescent="0.2">
      <c r="A8" s="30" t="s">
        <v>16</v>
      </c>
      <c r="B8" s="31">
        <v>254377925</v>
      </c>
      <c r="C8" s="31">
        <v>10911739.029999999</v>
      </c>
      <c r="D8" s="31">
        <v>38756331.399999999</v>
      </c>
      <c r="E8" s="31">
        <v>5865474.1500000004</v>
      </c>
      <c r="F8" s="31">
        <f t="shared" si="0"/>
        <v>309911469.57999998</v>
      </c>
      <c r="G8" s="32">
        <v>398326470.25</v>
      </c>
      <c r="H8" s="32">
        <v>14229465.4</v>
      </c>
      <c r="I8" s="32">
        <v>55175291.049999997</v>
      </c>
      <c r="J8" s="32">
        <v>6132959.6200000001</v>
      </c>
      <c r="K8" s="32">
        <f t="shared" si="1"/>
        <v>473864186.31999999</v>
      </c>
    </row>
    <row r="9" spans="1:11" x14ac:dyDescent="0.2">
      <c r="A9" s="30" t="s">
        <v>17</v>
      </c>
      <c r="B9" s="31">
        <v>130428830.40000001</v>
      </c>
      <c r="C9" s="31">
        <v>8692502.3499999996</v>
      </c>
      <c r="D9" s="31">
        <v>12127016</v>
      </c>
      <c r="E9" s="31">
        <v>1290967.6000000001</v>
      </c>
      <c r="F9" s="31">
        <f t="shared" si="0"/>
        <v>152539316.34999999</v>
      </c>
      <c r="G9" s="32">
        <v>138021241.25</v>
      </c>
      <c r="H9" s="32">
        <v>9206641.6600000001</v>
      </c>
      <c r="I9" s="32">
        <v>11053203.6</v>
      </c>
      <c r="J9" s="32">
        <v>999307.27</v>
      </c>
      <c r="K9" s="32">
        <f t="shared" si="1"/>
        <v>159280393.78</v>
      </c>
    </row>
    <row r="10" spans="1:11" x14ac:dyDescent="0.2">
      <c r="A10" s="30" t="s">
        <v>18</v>
      </c>
      <c r="B10" s="31">
        <v>502386950.75</v>
      </c>
      <c r="C10" s="31">
        <v>33638811.579999998</v>
      </c>
      <c r="D10" s="31">
        <v>46142766.5</v>
      </c>
      <c r="E10" s="31">
        <v>6276610.6299999999</v>
      </c>
      <c r="F10" s="31">
        <f t="shared" si="0"/>
        <v>588445139.45999992</v>
      </c>
      <c r="G10" s="32">
        <v>531146944.30000001</v>
      </c>
      <c r="H10" s="32">
        <v>36270474.640000001</v>
      </c>
      <c r="I10" s="32">
        <v>41388638.649999999</v>
      </c>
      <c r="J10" s="32">
        <v>4851730.91</v>
      </c>
      <c r="K10" s="32">
        <f t="shared" si="1"/>
        <v>613657788.5</v>
      </c>
    </row>
    <row r="11" spans="1:11" x14ac:dyDescent="0.2">
      <c r="A11" s="30" t="s">
        <v>19</v>
      </c>
      <c r="B11" s="31">
        <v>451868568.30000001</v>
      </c>
      <c r="C11" s="31">
        <v>17963351.609999999</v>
      </c>
      <c r="D11" s="31">
        <v>43992495.299999997</v>
      </c>
      <c r="E11" s="31">
        <v>6714641.8899999997</v>
      </c>
      <c r="F11" s="31">
        <f t="shared" si="0"/>
        <v>520539057.10000002</v>
      </c>
      <c r="G11" s="32">
        <v>464294963.60000002</v>
      </c>
      <c r="H11" s="32">
        <v>18416125.489999998</v>
      </c>
      <c r="I11" s="32">
        <v>37603185.149999999</v>
      </c>
      <c r="J11" s="32">
        <v>4733167.8</v>
      </c>
      <c r="K11" s="32">
        <f t="shared" si="1"/>
        <v>525047442.04000002</v>
      </c>
    </row>
    <row r="12" spans="1:11" x14ac:dyDescent="0.2">
      <c r="A12" s="30" t="s">
        <v>20</v>
      </c>
      <c r="B12" s="31">
        <v>1747713904.5999999</v>
      </c>
      <c r="C12" s="31">
        <v>84343306.090000004</v>
      </c>
      <c r="D12" s="31">
        <v>252090770.25</v>
      </c>
      <c r="E12" s="31">
        <v>47921215.219999999</v>
      </c>
      <c r="F12" s="31">
        <f t="shared" si="0"/>
        <v>2132069196.1599998</v>
      </c>
      <c r="G12" s="32">
        <v>1950334622.4000001</v>
      </c>
      <c r="H12" s="32">
        <v>91029835.019999996</v>
      </c>
      <c r="I12" s="32">
        <v>245236607.5</v>
      </c>
      <c r="J12" s="32">
        <v>30837449.57</v>
      </c>
      <c r="K12" s="32">
        <f t="shared" si="1"/>
        <v>2317438514.4900002</v>
      </c>
    </row>
    <row r="13" spans="1:11" x14ac:dyDescent="0.2">
      <c r="A13" s="30" t="s">
        <v>21</v>
      </c>
      <c r="B13" s="31">
        <v>1101108156.05</v>
      </c>
      <c r="C13" s="31">
        <v>44436283.850000001</v>
      </c>
      <c r="D13" s="31">
        <v>149362226.34999999</v>
      </c>
      <c r="E13" s="31">
        <v>27019805.539999999</v>
      </c>
      <c r="F13" s="31">
        <f t="shared" si="0"/>
        <v>1321926471.7899997</v>
      </c>
      <c r="G13" s="32">
        <v>1245592641.3499999</v>
      </c>
      <c r="H13" s="32">
        <v>47883874.75</v>
      </c>
      <c r="I13" s="32">
        <v>161459679.34999999</v>
      </c>
      <c r="J13" s="32">
        <v>20727890.789999999</v>
      </c>
      <c r="K13" s="32">
        <f t="shared" si="1"/>
        <v>1475664086.2399998</v>
      </c>
    </row>
    <row r="14" spans="1:11" x14ac:dyDescent="0.2">
      <c r="A14" s="30" t="s">
        <v>22</v>
      </c>
      <c r="B14" s="31">
        <v>229157329.19999999</v>
      </c>
      <c r="C14" s="31">
        <v>10459092.75</v>
      </c>
      <c r="D14" s="31">
        <v>23146960.5</v>
      </c>
      <c r="E14" s="31">
        <v>4301646.88</v>
      </c>
      <c r="F14" s="31">
        <f t="shared" si="0"/>
        <v>267065029.32999998</v>
      </c>
      <c r="G14" s="32">
        <v>241175329.55000001</v>
      </c>
      <c r="H14" s="32">
        <v>10911576.699999999</v>
      </c>
      <c r="I14" s="32">
        <v>19765257.649999999</v>
      </c>
      <c r="J14" s="32">
        <v>3005234.97</v>
      </c>
      <c r="K14" s="32">
        <f t="shared" si="1"/>
        <v>274857398.87</v>
      </c>
    </row>
    <row r="15" spans="1:11" x14ac:dyDescent="0.2">
      <c r="A15" s="30" t="s">
        <v>23</v>
      </c>
      <c r="B15" s="31">
        <v>537840814.89999998</v>
      </c>
      <c r="C15" s="31">
        <v>26129446.800000001</v>
      </c>
      <c r="D15" s="31">
        <v>52203235.049999997</v>
      </c>
      <c r="E15" s="31">
        <v>5409119.7000000002</v>
      </c>
      <c r="F15" s="31">
        <f t="shared" si="0"/>
        <v>621582616.44999993</v>
      </c>
      <c r="G15" s="32">
        <v>562922248</v>
      </c>
      <c r="H15" s="32">
        <v>27847490.300000001</v>
      </c>
      <c r="I15" s="32">
        <v>46529202.200000003</v>
      </c>
      <c r="J15" s="32">
        <v>4089834.65</v>
      </c>
      <c r="K15" s="32">
        <f t="shared" si="1"/>
        <v>641388775.14999998</v>
      </c>
    </row>
    <row r="16" spans="1:11" x14ac:dyDescent="0.2">
      <c r="A16" s="30" t="s">
        <v>24</v>
      </c>
      <c r="B16" s="31">
        <v>1200446762.9000001</v>
      </c>
      <c r="C16" s="31">
        <v>48543473.789999999</v>
      </c>
      <c r="D16" s="31">
        <v>120151150.09999999</v>
      </c>
      <c r="E16" s="31">
        <v>38828116.409999996</v>
      </c>
      <c r="F16" s="31">
        <f t="shared" si="0"/>
        <v>1407969503.2</v>
      </c>
      <c r="G16" s="32">
        <v>1285391597.5</v>
      </c>
      <c r="H16" s="32">
        <v>48795137.75</v>
      </c>
      <c r="I16" s="32">
        <v>109549490.5</v>
      </c>
      <c r="J16" s="32">
        <v>27443737.559999999</v>
      </c>
      <c r="K16" s="32">
        <f t="shared" si="1"/>
        <v>1471179963.3099999</v>
      </c>
    </row>
    <row r="17" spans="1:11" x14ac:dyDescent="0.2">
      <c r="A17" s="30" t="s">
        <v>25</v>
      </c>
      <c r="B17" s="31">
        <v>329414383.19999999</v>
      </c>
      <c r="C17" s="31">
        <v>10757048.68</v>
      </c>
      <c r="D17" s="31">
        <v>30761404.25</v>
      </c>
      <c r="E17" s="31">
        <v>7872150.5499999998</v>
      </c>
      <c r="F17" s="31">
        <f t="shared" si="0"/>
        <v>378804986.68000001</v>
      </c>
      <c r="G17" s="32">
        <v>349044022.94999999</v>
      </c>
      <c r="H17" s="32">
        <v>11249523.34</v>
      </c>
      <c r="I17" s="32">
        <v>28563295</v>
      </c>
      <c r="J17" s="32">
        <v>5337217.8</v>
      </c>
      <c r="K17" s="32">
        <f t="shared" si="1"/>
        <v>394194059.08999997</v>
      </c>
    </row>
    <row r="18" spans="1:11" x14ac:dyDescent="0.2">
      <c r="A18" s="30" t="s">
        <v>26</v>
      </c>
      <c r="B18" s="31">
        <v>195073195.84999999</v>
      </c>
      <c r="C18" s="31">
        <v>11390661.6</v>
      </c>
      <c r="D18" s="31">
        <v>24339308.350000001</v>
      </c>
      <c r="E18" s="31">
        <v>1565951.3</v>
      </c>
      <c r="F18" s="31">
        <f t="shared" si="0"/>
        <v>232369117.09999999</v>
      </c>
      <c r="G18" s="32">
        <v>219386188.90000001</v>
      </c>
      <c r="H18" s="32">
        <v>12611210.27</v>
      </c>
      <c r="I18" s="32">
        <v>24611854.449999999</v>
      </c>
      <c r="J18" s="32">
        <v>1292544.05</v>
      </c>
      <c r="K18" s="32">
        <f t="shared" si="1"/>
        <v>257901797.67000002</v>
      </c>
    </row>
    <row r="19" spans="1:11" x14ac:dyDescent="0.2">
      <c r="A19" s="30" t="s">
        <v>27</v>
      </c>
      <c r="B19" s="31">
        <v>502684920.80000001</v>
      </c>
      <c r="C19" s="31">
        <v>37989329.810000002</v>
      </c>
      <c r="D19" s="31">
        <v>47506712.350000001</v>
      </c>
      <c r="E19" s="31">
        <v>6504332.2999999998</v>
      </c>
      <c r="F19" s="31">
        <f t="shared" si="0"/>
        <v>594685295.25999999</v>
      </c>
      <c r="G19" s="32">
        <v>542951679.64999998</v>
      </c>
      <c r="H19" s="32">
        <v>42131196.100000001</v>
      </c>
      <c r="I19" s="32">
        <v>46588927.700000003</v>
      </c>
      <c r="J19" s="32">
        <v>4813015.55</v>
      </c>
      <c r="K19" s="32">
        <f t="shared" si="1"/>
        <v>636484819</v>
      </c>
    </row>
    <row r="20" spans="1:11" x14ac:dyDescent="0.2">
      <c r="A20" s="33" t="s">
        <v>28</v>
      </c>
      <c r="B20" s="34">
        <v>68453979.400000006</v>
      </c>
      <c r="C20" s="34">
        <v>5987992.7999999998</v>
      </c>
      <c r="D20" s="34">
        <v>5282464.75</v>
      </c>
      <c r="E20" s="34">
        <v>601980.65</v>
      </c>
      <c r="F20" s="34">
        <f t="shared" si="0"/>
        <v>80326417.600000009</v>
      </c>
      <c r="G20" s="35">
        <v>71489661</v>
      </c>
      <c r="H20" s="35">
        <v>6381705.9000000004</v>
      </c>
      <c r="I20" s="35">
        <v>4627459.75</v>
      </c>
      <c r="J20" s="35">
        <v>460634.35</v>
      </c>
      <c r="K20" s="35">
        <f t="shared" si="1"/>
        <v>82959461</v>
      </c>
    </row>
    <row r="21" spans="1:11" x14ac:dyDescent="0.2"/>
    <row r="22" spans="1:11" ht="3.95" customHeight="1" x14ac:dyDescent="0.2"/>
    <row r="23" spans="1:11" x14ac:dyDescent="0.2">
      <c r="A23" s="36" t="s">
        <v>29</v>
      </c>
      <c r="B23" s="37">
        <f>SUM(B5:B21)</f>
        <v>9338247943.2499981</v>
      </c>
      <c r="C23" s="37">
        <f t="shared" ref="C23:K23" si="2">SUM(C5:C21)</f>
        <v>438827895.16000009</v>
      </c>
      <c r="D23" s="37">
        <f t="shared" si="2"/>
        <v>1074168478.6500001</v>
      </c>
      <c r="E23" s="37">
        <f t="shared" si="2"/>
        <v>215954644.22000003</v>
      </c>
      <c r="F23" s="37">
        <f t="shared" si="2"/>
        <v>11067198961.280001</v>
      </c>
      <c r="G23" s="37">
        <f t="shared" si="2"/>
        <v>10201155979.75</v>
      </c>
      <c r="H23" s="37">
        <f t="shared" si="2"/>
        <v>470207463.54999995</v>
      </c>
      <c r="I23" s="37">
        <f t="shared" si="2"/>
        <v>1038433828.2500001</v>
      </c>
      <c r="J23" s="37">
        <f t="shared" si="2"/>
        <v>155296565.29000002</v>
      </c>
      <c r="K23" s="37">
        <f t="shared" si="2"/>
        <v>11865093836.84</v>
      </c>
    </row>
    <row r="24" spans="1:11" x14ac:dyDescent="0.2">
      <c r="A24" t="s">
        <v>30</v>
      </c>
    </row>
    <row r="25" spans="1:11" x14ac:dyDescent="0.2"/>
    <row r="26" spans="1:11" x14ac:dyDescent="0.2"/>
    <row r="27" spans="1:11" x14ac:dyDescent="0.2"/>
    <row r="28" spans="1:11" x14ac:dyDescent="0.2"/>
    <row r="29" spans="1:11" hidden="1" x14ac:dyDescent="0.2"/>
    <row r="30" spans="1:11" hidden="1" x14ac:dyDescent="0.2"/>
    <row r="31" spans="1:11" hidden="1" x14ac:dyDescent="0.2"/>
    <row r="32" spans="1:11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</sheetData>
  <mergeCells count="4">
    <mergeCell ref="B2:F2"/>
    <mergeCell ref="G2:K2"/>
    <mergeCell ref="C3:F3"/>
    <mergeCell ref="H3:K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4B6A8101-3C48-4407-A2BD-A7EE30B7B22A}"/>
</file>

<file path=customXml/itemProps2.xml><?xml version="1.0" encoding="utf-8"?>
<ds:datastoreItem xmlns:ds="http://schemas.openxmlformats.org/officeDocument/2006/customXml" ds:itemID="{4FBF3A44-9EF4-43C5-BD6A-F934113F919C}"/>
</file>

<file path=customXml/itemProps3.xml><?xml version="1.0" encoding="utf-8"?>
<ds:datastoreItem xmlns:ds="http://schemas.openxmlformats.org/officeDocument/2006/customXml" ds:itemID="{20AA2F7B-5330-4DB6-8500-A17A08CE4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 euros</dc:title>
  <dc:creator>Maria del Mar Garcia Bernabe</dc:creator>
  <cp:lastModifiedBy>Maria del Mar Garcia Bernabe</cp:lastModifiedBy>
  <dcterms:created xsi:type="dcterms:W3CDTF">2021-01-13T12:41:57Z</dcterms:created>
  <dcterms:modified xsi:type="dcterms:W3CDTF">2021-01-13T12:41:59Z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