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fpatinoi\Desktop\Carpeta de trabajo\"/>
    </mc:Choice>
  </mc:AlternateContent>
  <xr:revisionPtr revIDLastSave="0" documentId="8_{897395B1-8695-4821-AA9E-27F15B3F35C7}" xr6:coauthVersionLast="47" xr6:coauthVersionMax="47" xr10:uidLastSave="{00000000-0000-0000-0000-000000000000}"/>
  <bookViews>
    <workbookView xWindow="-120" yWindow="-120" windowWidth="24240" windowHeight="13020" tabRatio="843" firstSheet="65" activeTab="73" xr2:uid="{A051C0FF-A860-4759-AAF2-C98B6D1731E6}"/>
  </bookViews>
  <sheets>
    <sheet name="Anexo 3.46" sheetId="275" r:id="rId1"/>
    <sheet name="Anexo 3.43 - 3.44 - 3.45" sheetId="272" r:id="rId2"/>
    <sheet name="Anexo 3.40 - 3.41 - 3.42" sheetId="273" r:id="rId3"/>
    <sheet name="Anexo 3.37 - 3.38 - 3.39" sheetId="274" r:id="rId4"/>
    <sheet name="Anexo 3.34 - 3.35 - 3.36" sheetId="236" r:id="rId5"/>
    <sheet name="Anexo 3.31 - 3.32 - 3.33" sheetId="234" r:id="rId6"/>
    <sheet name="Anexo 3.28 - 3.29 - 3.30" sheetId="232" r:id="rId7"/>
    <sheet name="Anexo 3.25 - 3.26 - 3.27" sheetId="230" r:id="rId8"/>
    <sheet name="Anexo 3.22 - 3.23 - 3.24" sheetId="228" r:id="rId9"/>
    <sheet name="Anexo 3.19 - 3.20 - 3.21" sheetId="226" r:id="rId10"/>
    <sheet name="Anexo 3.17 - 3.18" sheetId="224" r:id="rId11"/>
    <sheet name="Anexo 3.15 - 3.16" sheetId="223" r:id="rId12"/>
    <sheet name="Anexo 3.13 - 3.14" sheetId="222" r:id="rId13"/>
    <sheet name="Anexo 3.11 - 3.12" sheetId="220" r:id="rId14"/>
    <sheet name="Anexo 3.9 - 3.10" sheetId="219" r:id="rId15"/>
    <sheet name="Anexo 3.7 - 3.8" sheetId="218" r:id="rId16"/>
    <sheet name="Anexo 3.5 - 3.6" sheetId="216" r:id="rId17"/>
    <sheet name="Anexo 3.3 - 3.4" sheetId="215" r:id="rId18"/>
    <sheet name="Anexo 3.1 - 3.2" sheetId="214" r:id="rId19"/>
    <sheet name="Anexo 2.49." sheetId="212" r:id="rId20"/>
    <sheet name="Anexo 2.48." sheetId="211" r:id="rId21"/>
    <sheet name="Anexo 2.46. - 2.47." sheetId="209" r:id="rId22"/>
    <sheet name="Anexo 2.45." sheetId="207" r:id="rId23"/>
    <sheet name="Anexo 2.44." sheetId="206" r:id="rId24"/>
    <sheet name="Anexo 2.42. - 2.43." sheetId="204" r:id="rId25"/>
    <sheet name="Anexo 2.41." sheetId="202" r:id="rId26"/>
    <sheet name="Anexo 2.40." sheetId="201" r:id="rId27"/>
    <sheet name="Anexo 2.38. - 2.39." sheetId="199" r:id="rId28"/>
    <sheet name="Anexo 2.37." sheetId="195" r:id="rId29"/>
    <sheet name="Anexo 2.36." sheetId="192" r:id="rId30"/>
    <sheet name="Anexo 2.35." sheetId="191" r:id="rId31"/>
    <sheet name="Anexo 2.33. - 2.34." sheetId="194" r:id="rId32"/>
    <sheet name="Anexo 2.32." sheetId="198" r:id="rId33"/>
    <sheet name="Anexo 2.31." sheetId="197" r:id="rId34"/>
    <sheet name="Anexo 2.29. - 2.30." sheetId="196" r:id="rId35"/>
    <sheet name="Anexo 2.28." sheetId="188" r:id="rId36"/>
    <sheet name="Anexo 2.27." sheetId="187" r:id="rId37"/>
    <sheet name="Anexo 2.25. - 2.26." sheetId="185" r:id="rId38"/>
    <sheet name="Anexo 2.24." sheetId="184" r:id="rId39"/>
    <sheet name="Anexo 2.23." sheetId="183" r:id="rId40"/>
    <sheet name="Anexo 2.21. - 2.22." sheetId="182" r:id="rId41"/>
    <sheet name="Anexo 2.20." sheetId="181" r:id="rId42"/>
    <sheet name="Anexo 2.19." sheetId="180" r:id="rId43"/>
    <sheet name="Anexo 2.17. -2.18." sheetId="179" r:id="rId44"/>
    <sheet name="Anexo 2.16." sheetId="178" r:id="rId45"/>
    <sheet name="Anexo 2.15." sheetId="176" r:id="rId46"/>
    <sheet name="Anexo 2.13. -2.14." sheetId="175" r:id="rId47"/>
    <sheet name="Anexo 2.12." sheetId="174" r:id="rId48"/>
    <sheet name="Anexo 2.11." sheetId="173" r:id="rId49"/>
    <sheet name="Anexo 2.9. - 2.10." sheetId="172" r:id="rId50"/>
    <sheet name="Anexo 2.8." sheetId="171" r:id="rId51"/>
    <sheet name="Anexo 2.7." sheetId="170" r:id="rId52"/>
    <sheet name="Anexo 2.5. - 2.6." sheetId="169" r:id="rId53"/>
    <sheet name="Anexo 2.4." sheetId="167" r:id="rId54"/>
    <sheet name="Anexo 2.3." sheetId="168" r:id="rId55"/>
    <sheet name="Anexo 2.1 - 2.2." sheetId="166" r:id="rId56"/>
    <sheet name="Anexo 1.26." sheetId="33" r:id="rId57"/>
    <sheet name="Anexo 1.25." sheetId="142" r:id="rId58"/>
    <sheet name="Anexo 1.24." sheetId="141" r:id="rId59"/>
    <sheet name="Anexo 1.23." sheetId="149" r:id="rId60"/>
    <sheet name="Anexo 1.21. - 1.22." sheetId="147" r:id="rId61"/>
    <sheet name="Anexo 1.20." sheetId="151" r:id="rId62"/>
    <sheet name="Anexo 1.18. - 1.19." sheetId="145" r:id="rId63"/>
    <sheet name="Anexo 1.17." sheetId="153" r:id="rId64"/>
    <sheet name="Anexo 1.15. - 1.16." sheetId="143" r:id="rId65"/>
    <sheet name="Anexo 1.13. - 1.14." sheetId="165" r:id="rId66"/>
    <sheet name="Anexo 1.12." sheetId="163" r:id="rId67"/>
    <sheet name="Anexo 1.10. - 1.11." sheetId="161" r:id="rId68"/>
    <sheet name="Anexo 1.8. - 1.9." sheetId="160" r:id="rId69"/>
    <sheet name="Anexo 1.7." sheetId="158" r:id="rId70"/>
    <sheet name="Anexo 1.5. - 1.6." sheetId="156" r:id="rId71"/>
    <sheet name="Anexo 1.3. - 1.4." sheetId="19" r:id="rId72"/>
    <sheet name="Anexo 1.1. - 1.2." sheetId="8" r:id="rId73"/>
    <sheet name="INDICE" sheetId="271" r:id="rId74"/>
  </sheets>
  <definedNames>
    <definedName name="_xlnm.Print_Area" localSheetId="72">'Anexo 1.1. - 1.2.'!$A$1:$G$49</definedName>
    <definedName name="_xlnm.Print_Area" localSheetId="67">'Anexo 1.10. - 1.11.'!$B$1:$J$49</definedName>
    <definedName name="_xlnm.Print_Area" localSheetId="66">'Anexo 1.12.'!$B$1:$J$51</definedName>
    <definedName name="_xlnm.Print_Area" localSheetId="65">'Anexo 1.13. - 1.14.'!$A$1:$H$49</definedName>
    <definedName name="_xlnm.Print_Area" localSheetId="64">'Anexo 1.15. - 1.16.'!$B$1:$I$49</definedName>
    <definedName name="_xlnm.Print_Area" localSheetId="63">'Anexo 1.17.'!$B$1:$I$51</definedName>
    <definedName name="_xlnm.Print_Area" localSheetId="62">'Anexo 1.18. - 1.19.'!$B$1:$I$49</definedName>
    <definedName name="_xlnm.Print_Area" localSheetId="61">'Anexo 1.20.'!$B$1:$I$51</definedName>
    <definedName name="_xlnm.Print_Area" localSheetId="60">'Anexo 1.21. - 1.22.'!$B$1:$I$49</definedName>
    <definedName name="_xlnm.Print_Area" localSheetId="59">'Anexo 1.23.'!$B$1:$I$51</definedName>
    <definedName name="_xlnm.Print_Area" localSheetId="58">'Anexo 1.24.'!$A$1:$G$27</definedName>
    <definedName name="_xlnm.Print_Area" localSheetId="57">'Anexo 1.25.'!$A$1:$I$27</definedName>
    <definedName name="_xlnm.Print_Area" localSheetId="56">'Anexo 1.26.'!$A$1:$I$27</definedName>
    <definedName name="_xlnm.Print_Area" localSheetId="71">'Anexo 1.3. - 1.4.'!$A$1:$G$49</definedName>
    <definedName name="_xlnm.Print_Area" localSheetId="70">'Anexo 1.5. - 1.6.'!$B$1:$J$49</definedName>
    <definedName name="_xlnm.Print_Area" localSheetId="69">'Anexo 1.7.'!$B$1:$J$51</definedName>
    <definedName name="_xlnm.Print_Area" localSheetId="68">'Anexo 1.8. - 1.9.'!$A$1:$E$49</definedName>
    <definedName name="_xlnm.Print_Area" localSheetId="55">'Anexo 2.1 - 2.2.'!$A$1:$G$41</definedName>
    <definedName name="_xlnm.Print_Area" localSheetId="48">'Anexo 2.11.'!$A$1:$E$27</definedName>
    <definedName name="_xlnm.Print_Area" localSheetId="47">'Anexo 2.12.'!$A$1:$E$51</definedName>
    <definedName name="_xlnm.Print_Area" localSheetId="46">'Anexo 2.13. -2.14.'!$A$1:$H$41</definedName>
    <definedName name="_xlnm.Print_Area" localSheetId="45">'Anexo 2.15.'!$A$1:$H$27</definedName>
    <definedName name="_xlnm.Print_Area" localSheetId="44">'Anexo 2.16.'!$A$1:$H$51</definedName>
    <definedName name="_xlnm.Print_Area" localSheetId="43">'Anexo 2.17. -2.18.'!$A$1:$H$41</definedName>
    <definedName name="_xlnm.Print_Area" localSheetId="42">'Anexo 2.19.'!$A$1:$H$27</definedName>
    <definedName name="_xlnm.Print_Area" localSheetId="41">'Anexo 2.20.'!$A$1:$H$51</definedName>
    <definedName name="_xlnm.Print_Area" localSheetId="40">'Anexo 2.21. - 2.22.'!$B$1:$I$41</definedName>
    <definedName name="_xlnm.Print_Area" localSheetId="39">'Anexo 2.23.'!$A$1:$I$27</definedName>
    <definedName name="_xlnm.Print_Area" localSheetId="38">'Anexo 2.24.'!$A$1:$I$51</definedName>
    <definedName name="_xlnm.Print_Area" localSheetId="37">'Anexo 2.25. - 2.26.'!$A$1:$J$41</definedName>
    <definedName name="_xlnm.Print_Area" localSheetId="36">'Anexo 2.27.'!$A$1:$J$27</definedName>
    <definedName name="_xlnm.Print_Area" localSheetId="35">'Anexo 2.28.'!$B$1:$J$51</definedName>
    <definedName name="_xlnm.Print_Area" localSheetId="34">'Anexo 2.29. - 2.30.'!$A$1:$E$41</definedName>
    <definedName name="_xlnm.Print_Area" localSheetId="54">'Anexo 2.3.'!$A$1:$G$27</definedName>
    <definedName name="_xlnm.Print_Area" localSheetId="33">'Anexo 2.31.'!$A$1:$E$27</definedName>
    <definedName name="_xlnm.Print_Area" localSheetId="32">'Anexo 2.32.'!$A$1:$E$51</definedName>
    <definedName name="_xlnm.Print_Area" localSheetId="31">'Anexo 2.33. - 2.34.'!$B$1:$J$41</definedName>
    <definedName name="_xlnm.Print_Area" localSheetId="30">'Anexo 2.35.'!$A$1:$J$27</definedName>
    <definedName name="_xlnm.Print_Area" localSheetId="29">'Anexo 2.36.'!$B$1:$J$51</definedName>
    <definedName name="_xlnm.Print_Area" localSheetId="28">'Anexo 2.37.'!$A$1:$G$23</definedName>
    <definedName name="_xlnm.Print_Area" localSheetId="27">'Anexo 2.38. - 2.39.'!$B$1:$J$41</definedName>
    <definedName name="_xlnm.Print_Area" localSheetId="53">'Anexo 2.4.'!$A$1:$G$51</definedName>
    <definedName name="_xlnm.Print_Area" localSheetId="26">'Anexo 2.40.'!$A$1:$J$27</definedName>
    <definedName name="_xlnm.Print_Area" localSheetId="25">'Anexo 2.41.'!$B$1:$J$51</definedName>
    <definedName name="_xlnm.Print_Area" localSheetId="24">'Anexo 2.42. - 2.43.'!$B$1:$H$41</definedName>
    <definedName name="_xlnm.Print_Area" localSheetId="23">'Anexo 2.44.'!$A$1:$H$27</definedName>
    <definedName name="_xlnm.Print_Area" localSheetId="22">'Anexo 2.45.'!$B$1:$H$51</definedName>
    <definedName name="_xlnm.Print_Area" localSheetId="21">'Anexo 2.46. - 2.47.'!$B$1:$I$41</definedName>
    <definedName name="_xlnm.Print_Area" localSheetId="20">'Anexo 2.48.'!$B$1:$I$27</definedName>
    <definedName name="_xlnm.Print_Area" localSheetId="19">'Anexo 2.49.'!$B$1:$I$51</definedName>
    <definedName name="_xlnm.Print_Area" localSheetId="52">'Anexo 2.5. - 2.6.'!$A$1:$H$41</definedName>
    <definedName name="_xlnm.Print_Area" localSheetId="51">'Anexo 2.7.'!$A$1:$H$27</definedName>
    <definedName name="_xlnm.Print_Area" localSheetId="50">'Anexo 2.8.'!$A$1:$H$51</definedName>
    <definedName name="_xlnm.Print_Area" localSheetId="49">'Anexo 2.9. - 2.10.'!$A$1:$E$41</definedName>
    <definedName name="_xlnm.Print_Area" localSheetId="18">'Anexo 3.1 - 3.2'!$A$1:$I$26</definedName>
    <definedName name="_xlnm.Print_Area" localSheetId="13">'Anexo 3.11 - 3.12'!$B$1:$I$54</definedName>
    <definedName name="_xlnm.Print_Area" localSheetId="12">'Anexo 3.13 - 3.14'!$A$1:$I$26</definedName>
    <definedName name="_xlnm.Print_Area" localSheetId="11">'Anexo 3.15 - 3.16'!$A$1:$I$30</definedName>
    <definedName name="_xlnm.Print_Area" localSheetId="10">'Anexo 3.17 - 3.18'!$B$1:$I$54</definedName>
    <definedName name="_xlnm.Print_Area" localSheetId="9">'Anexo 3.19 - 3.20 - 3.21'!$B$1:$H$53</definedName>
    <definedName name="_xlnm.Print_Area" localSheetId="8">'Anexo 3.22 - 3.23 - 3.24'!$B$1:$H$53</definedName>
    <definedName name="_xlnm.Print_Area" localSheetId="7">'Anexo 3.25 - 3.26 - 3.27'!$B$1:$H$53</definedName>
    <definedName name="_xlnm.Print_Area" localSheetId="6">'Anexo 3.28 - 3.29 - 3.30'!$B$1:$E$53</definedName>
    <definedName name="_xlnm.Print_Area" localSheetId="17">'Anexo 3.3 - 3.4'!$A$1:$I$30</definedName>
    <definedName name="_xlnm.Print_Area" localSheetId="5">'Anexo 3.31 - 3.32 - 3.33'!$B$1:$F$53</definedName>
    <definedName name="_xlnm.Print_Area" localSheetId="4">'Anexo 3.34 - 3.35 - 3.36'!$B$1:$F$53</definedName>
    <definedName name="_xlnm.Print_Area" localSheetId="3">'Anexo 3.37 - 3.38 - 3.39'!$B$1:$G$53</definedName>
    <definedName name="_xlnm.Print_Area" localSheetId="2">'Anexo 3.40 - 3.41 - 3.42'!$B$1:$G$53</definedName>
    <definedName name="_xlnm.Print_Area" localSheetId="1">'Anexo 3.43 - 3.44 - 3.45'!$B$1:$G$53</definedName>
    <definedName name="_xlnm.Print_Area" localSheetId="16">'Anexo 3.5 - 3.6'!$B$1:$I$54</definedName>
    <definedName name="_xlnm.Print_Area" localSheetId="15">'Anexo 3.7 - 3.8'!$A$1:$I$26</definedName>
    <definedName name="_xlnm.Print_Area" localSheetId="14">'Anexo 3.9 - 3.10'!$A$1:$I$30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75" l="1"/>
  <c r="E26" i="275"/>
  <c r="E25" i="275"/>
  <c r="E23" i="275"/>
  <c r="E22" i="275"/>
  <c r="E21" i="275"/>
  <c r="E18" i="275"/>
  <c r="E16" i="275"/>
  <c r="E15" i="275"/>
  <c r="E14" i="275"/>
  <c r="C30" i="275"/>
  <c r="E30" i="275"/>
  <c r="E11" i="275"/>
  <c r="E10" i="275"/>
  <c r="G23" i="199"/>
  <c r="G25" i="222"/>
  <c r="F26" i="222"/>
  <c r="G26" i="222"/>
  <c r="M49" i="274"/>
  <c r="M47" i="274"/>
  <c r="M23" i="274"/>
  <c r="M20" i="274"/>
  <c r="M52" i="274"/>
  <c r="M50" i="274"/>
  <c r="M48" i="274"/>
  <c r="M46" i="274"/>
  <c r="M44" i="274"/>
  <c r="M42" i="274"/>
  <c r="M40" i="274"/>
  <c r="M38" i="274"/>
  <c r="M36" i="274"/>
  <c r="E52" i="273"/>
  <c r="E50" i="273"/>
  <c r="E48" i="273"/>
  <c r="E46" i="273"/>
  <c r="E44" i="273"/>
  <c r="E40" i="273"/>
  <c r="E39" i="273"/>
  <c r="H37" i="273"/>
  <c r="E37" i="273"/>
  <c r="E36" i="273"/>
  <c r="H50" i="272"/>
  <c r="H47" i="272"/>
  <c r="E44" i="272"/>
  <c r="G44" i="272"/>
  <c r="H43" i="272"/>
  <c r="H42" i="272"/>
  <c r="H40" i="272"/>
  <c r="M27" i="274"/>
  <c r="M26" i="274"/>
  <c r="M25" i="274"/>
  <c r="M22" i="274"/>
  <c r="E27" i="272"/>
  <c r="H25" i="272"/>
  <c r="H23" i="272"/>
  <c r="E20" i="272"/>
  <c r="G20" i="272"/>
  <c r="E12" i="272"/>
  <c r="H12" i="272"/>
  <c r="E11" i="272"/>
  <c r="H8" i="272"/>
  <c r="G52" i="224"/>
  <c r="D51" i="224"/>
  <c r="D49" i="224"/>
  <c r="G48" i="224"/>
  <c r="G46" i="224"/>
  <c r="D45" i="224"/>
  <c r="D42" i="224"/>
  <c r="D23" i="223"/>
  <c r="G21" i="222"/>
  <c r="D53" i="220"/>
  <c r="I52" i="220"/>
  <c r="D49" i="220"/>
  <c r="D48" i="220"/>
  <c r="G47" i="220"/>
  <c r="D47" i="220"/>
  <c r="G44" i="220"/>
  <c r="G40" i="220"/>
  <c r="G36" i="220"/>
  <c r="D36" i="220"/>
  <c r="D28" i="219"/>
  <c r="D26" i="219"/>
  <c r="G26" i="218"/>
  <c r="D24" i="218"/>
  <c r="D22" i="218"/>
  <c r="D21" i="218"/>
  <c r="H52" i="273"/>
  <c r="H51" i="273"/>
  <c r="H50" i="273"/>
  <c r="H49" i="273"/>
  <c r="H48" i="273"/>
  <c r="H45" i="273"/>
  <c r="H44" i="273"/>
  <c r="H42" i="273"/>
  <c r="H40" i="273"/>
  <c r="H38" i="273"/>
  <c r="E49" i="8"/>
  <c r="E48" i="8"/>
  <c r="D48" i="8"/>
  <c r="D47" i="8"/>
  <c r="C47" i="8"/>
  <c r="G46" i="8"/>
  <c r="D46" i="8"/>
  <c r="E45" i="8"/>
  <c r="F43" i="8"/>
  <c r="G42" i="8"/>
  <c r="F42" i="8"/>
  <c r="E42" i="8"/>
  <c r="D42" i="8"/>
  <c r="D25" i="222"/>
  <c r="G22" i="222"/>
  <c r="D25" i="218"/>
  <c r="D23" i="218"/>
  <c r="G23" i="214"/>
  <c r="G26" i="215"/>
  <c r="D22" i="214"/>
  <c r="E24" i="275"/>
  <c r="E20" i="275"/>
  <c r="E17" i="275"/>
  <c r="E12" i="275"/>
  <c r="M41" i="274"/>
  <c r="M39" i="274"/>
  <c r="M35" i="274"/>
  <c r="E53" i="273"/>
  <c r="E45" i="273"/>
  <c r="E43" i="273"/>
  <c r="H41" i="273"/>
  <c r="E41" i="273"/>
  <c r="E35" i="273"/>
  <c r="H53" i="272"/>
  <c r="E45" i="272"/>
  <c r="G45" i="272"/>
  <c r="H41" i="272"/>
  <c r="E39" i="272"/>
  <c r="G39" i="272"/>
  <c r="E35" i="272"/>
  <c r="G35" i="272"/>
  <c r="M21" i="274"/>
  <c r="E23" i="272"/>
  <c r="G23" i="272"/>
  <c r="E22" i="272"/>
  <c r="G22" i="272"/>
  <c r="H11" i="272"/>
  <c r="G50" i="224"/>
  <c r="G27" i="223"/>
  <c r="D26" i="223"/>
  <c r="G43" i="220"/>
  <c r="D37" i="220"/>
  <c r="D30" i="219"/>
  <c r="D54" i="216"/>
  <c r="D25" i="214"/>
  <c r="H39" i="273"/>
  <c r="H35" i="273"/>
  <c r="E13" i="275"/>
  <c r="M43" i="274"/>
  <c r="E47" i="273"/>
  <c r="H51" i="272"/>
  <c r="H35" i="272"/>
  <c r="B153" i="271"/>
  <c r="B152" i="271"/>
  <c r="B151" i="271"/>
  <c r="B149" i="271"/>
  <c r="B148" i="271"/>
  <c r="B147" i="271"/>
  <c r="B145" i="271"/>
  <c r="B144" i="271"/>
  <c r="B143" i="271"/>
  <c r="B141" i="271"/>
  <c r="B140" i="271"/>
  <c r="B139" i="271"/>
  <c r="B137" i="271"/>
  <c r="B136" i="271"/>
  <c r="B135" i="271"/>
  <c r="B133" i="271"/>
  <c r="B132" i="271"/>
  <c r="B131" i="271"/>
  <c r="B129" i="271"/>
  <c r="B128" i="271"/>
  <c r="B127" i="271"/>
  <c r="B126" i="271"/>
  <c r="B125" i="271"/>
  <c r="B124" i="271"/>
  <c r="B122" i="271"/>
  <c r="B121" i="271"/>
  <c r="B120" i="271"/>
  <c r="B119" i="271"/>
  <c r="B118" i="271"/>
  <c r="B117" i="271"/>
  <c r="B115" i="271"/>
  <c r="B114" i="271"/>
  <c r="B113" i="271"/>
  <c r="B112" i="271"/>
  <c r="B111" i="271"/>
  <c r="B110" i="271"/>
  <c r="B106" i="271"/>
  <c r="B105" i="271"/>
  <c r="B104" i="271"/>
  <c r="B103" i="271"/>
  <c r="B101" i="271"/>
  <c r="B100" i="271"/>
  <c r="B99" i="271"/>
  <c r="B98" i="271"/>
  <c r="B96" i="271"/>
  <c r="B95" i="271"/>
  <c r="B94" i="271"/>
  <c r="B93" i="271"/>
  <c r="B91" i="271"/>
  <c r="B89" i="271"/>
  <c r="B88" i="271"/>
  <c r="B87" i="271"/>
  <c r="B86" i="271"/>
  <c r="B84" i="271"/>
  <c r="B83" i="271"/>
  <c r="B82" i="271"/>
  <c r="B81" i="271"/>
  <c r="B79" i="271"/>
  <c r="B78" i="271"/>
  <c r="B77" i="271"/>
  <c r="B76" i="271"/>
  <c r="B74" i="271"/>
  <c r="B73" i="271"/>
  <c r="B71" i="271"/>
  <c r="B69" i="271"/>
  <c r="B8" i="271"/>
  <c r="B68" i="271"/>
  <c r="B67" i="271"/>
  <c r="B66" i="271"/>
  <c r="B64" i="271"/>
  <c r="B63" i="271"/>
  <c r="B62" i="271"/>
  <c r="B61" i="271"/>
  <c r="B59" i="271"/>
  <c r="B58" i="271"/>
  <c r="B57" i="271"/>
  <c r="B56" i="271"/>
  <c r="B54" i="271"/>
  <c r="B53" i="271"/>
  <c r="B52" i="271"/>
  <c r="B51" i="271"/>
  <c r="B49" i="271"/>
  <c r="B48" i="271"/>
  <c r="B47" i="271"/>
  <c r="B46" i="271"/>
  <c r="B42" i="271"/>
  <c r="B41" i="271"/>
  <c r="B40" i="271"/>
  <c r="B38" i="271"/>
  <c r="B37" i="271"/>
  <c r="B36" i="271"/>
  <c r="B34" i="271"/>
  <c r="B33" i="271"/>
  <c r="B32" i="271"/>
  <c r="B30" i="271"/>
  <c r="B29" i="271"/>
  <c r="B28" i="271"/>
  <c r="B26" i="271"/>
  <c r="B25" i="271"/>
  <c r="B23" i="271"/>
  <c r="B22" i="271"/>
  <c r="B21" i="271"/>
  <c r="B19" i="271"/>
  <c r="B18" i="271"/>
  <c r="B16" i="271"/>
  <c r="B15" i="271"/>
  <c r="B14" i="271"/>
  <c r="B12" i="271"/>
  <c r="B11" i="271"/>
  <c r="B9" i="271"/>
  <c r="E49" i="273"/>
  <c r="D36" i="224"/>
  <c r="G36" i="224"/>
  <c r="G37" i="220"/>
  <c r="E51" i="272"/>
  <c r="G51" i="272"/>
  <c r="D27" i="223"/>
  <c r="D24" i="223"/>
  <c r="G26" i="219"/>
  <c r="G47" i="8"/>
  <c r="D28" i="223"/>
  <c r="G28" i="223"/>
  <c r="D43" i="220"/>
  <c r="G50" i="220"/>
  <c r="D50" i="220"/>
  <c r="G54" i="220"/>
  <c r="D54" i="220"/>
  <c r="E19" i="275"/>
  <c r="E9" i="275"/>
  <c r="G21" i="218"/>
  <c r="I53" i="220"/>
  <c r="G25" i="214"/>
  <c r="D40" i="220"/>
  <c r="D46" i="224"/>
  <c r="G24" i="219"/>
  <c r="D24" i="219"/>
  <c r="G25" i="218"/>
  <c r="D54" i="224"/>
  <c r="G54" i="224"/>
  <c r="D21" i="222"/>
  <c r="G24" i="223"/>
  <c r="D44" i="220"/>
  <c r="G29" i="223"/>
  <c r="D29" i="223"/>
  <c r="F30" i="223"/>
  <c r="D30" i="223"/>
  <c r="G23" i="223"/>
  <c r="D46" i="220"/>
  <c r="G46" i="220"/>
  <c r="D41" i="220"/>
  <c r="G41" i="220"/>
  <c r="H45" i="272"/>
  <c r="G43" i="224"/>
  <c r="D43" i="224"/>
  <c r="D48" i="224"/>
  <c r="G22" i="214"/>
  <c r="E26" i="272"/>
  <c r="G26" i="272"/>
  <c r="G42" i="224"/>
  <c r="G28" i="219"/>
  <c r="D44" i="224"/>
  <c r="G44" i="224"/>
  <c r="D39" i="224"/>
  <c r="G39" i="224"/>
  <c r="H22" i="272"/>
  <c r="G12" i="272"/>
  <c r="D23" i="214"/>
  <c r="H43" i="273"/>
  <c r="G45" i="220"/>
  <c r="D45" i="220"/>
  <c r="E9" i="272"/>
  <c r="G9" i="272"/>
  <c r="H9" i="272"/>
  <c r="D40" i="224"/>
  <c r="G24" i="214"/>
  <c r="H39" i="272"/>
  <c r="F26" i="214"/>
  <c r="D26" i="214"/>
  <c r="E47" i="272"/>
  <c r="G47" i="272"/>
  <c r="G40" i="224"/>
  <c r="H53" i="273"/>
  <c r="D23" i="222"/>
  <c r="G23" i="222"/>
  <c r="G35" i="224"/>
  <c r="D38" i="224"/>
  <c r="D24" i="214"/>
  <c r="G51" i="224"/>
  <c r="E8" i="272"/>
  <c r="G8" i="272"/>
  <c r="H37" i="272"/>
  <c r="E37" i="272"/>
  <c r="G37" i="272"/>
  <c r="D24" i="222"/>
  <c r="G24" i="222"/>
  <c r="M51" i="274"/>
  <c r="E41" i="272"/>
  <c r="G41" i="272"/>
  <c r="D21" i="214"/>
  <c r="D26" i="215"/>
  <c r="G23" i="218"/>
  <c r="G21" i="214"/>
  <c r="G23" i="8"/>
  <c r="G19" i="8"/>
  <c r="F46" i="143"/>
  <c r="H39" i="204"/>
  <c r="M24" i="274"/>
  <c r="E43" i="272"/>
  <c r="G43" i="272"/>
  <c r="G26" i="223"/>
  <c r="M34" i="274"/>
  <c r="D52" i="224"/>
  <c r="D25" i="223"/>
  <c r="E10" i="272"/>
  <c r="G10" i="272"/>
  <c r="H13" i="272"/>
  <c r="F46" i="8"/>
  <c r="G30" i="219"/>
  <c r="H24" i="272"/>
  <c r="E24" i="272"/>
  <c r="G24" i="272"/>
  <c r="E53" i="272"/>
  <c r="G53" i="272"/>
  <c r="E38" i="273"/>
  <c r="D35" i="224"/>
  <c r="E34" i="272"/>
  <c r="G34" i="272"/>
  <c r="E13" i="272"/>
  <c r="G13" i="272"/>
  <c r="G23" i="19"/>
  <c r="G37" i="224"/>
  <c r="D37" i="224"/>
  <c r="G49" i="224"/>
  <c r="G41" i="224"/>
  <c r="C19" i="8"/>
  <c r="D22" i="8"/>
  <c r="D19" i="8"/>
  <c r="F19" i="8"/>
  <c r="D20" i="8"/>
  <c r="D22" i="222"/>
  <c r="G45" i="224"/>
  <c r="I18" i="143"/>
  <c r="H38" i="204"/>
  <c r="F10" i="223"/>
  <c r="F8" i="223"/>
  <c r="F11" i="223"/>
  <c r="F12" i="223"/>
  <c r="F15" i="223"/>
  <c r="H36" i="273"/>
  <c r="E42" i="272"/>
  <c r="G42" i="272"/>
  <c r="E36" i="272"/>
  <c r="G36" i="272"/>
  <c r="E48" i="272"/>
  <c r="G48" i="272"/>
  <c r="E21" i="272"/>
  <c r="G21" i="272"/>
  <c r="C20" i="8"/>
  <c r="D43" i="8"/>
  <c r="G43" i="8"/>
  <c r="C43" i="143"/>
  <c r="G42" i="143"/>
  <c r="C45" i="143"/>
  <c r="F42" i="143"/>
  <c r="I42" i="143"/>
  <c r="E45" i="143"/>
  <c r="H47" i="143"/>
  <c r="D43" i="143"/>
  <c r="C46" i="143"/>
  <c r="E48" i="143"/>
  <c r="F48" i="143"/>
  <c r="H42" i="143"/>
  <c r="F47" i="143"/>
  <c r="I47" i="143"/>
  <c r="C44" i="143"/>
  <c r="D48" i="143"/>
  <c r="E44" i="143"/>
  <c r="C49" i="143"/>
  <c r="D45" i="143"/>
  <c r="G45" i="143"/>
  <c r="F45" i="143"/>
  <c r="D49" i="143"/>
  <c r="D23" i="8"/>
  <c r="E43" i="8"/>
  <c r="D49" i="8"/>
  <c r="C23" i="8"/>
  <c r="D29" i="219"/>
  <c r="F23" i="19"/>
  <c r="C46" i="8"/>
  <c r="E23" i="8"/>
  <c r="H20" i="272"/>
  <c r="F44" i="8"/>
  <c r="C41" i="204"/>
  <c r="E46" i="8"/>
  <c r="E38" i="272"/>
  <c r="H38" i="272"/>
  <c r="H40" i="204"/>
  <c r="G38" i="224"/>
  <c r="H26" i="272"/>
  <c r="H48" i="272"/>
  <c r="H10" i="272"/>
  <c r="H52" i="272"/>
  <c r="M37" i="274"/>
  <c r="M45" i="274"/>
  <c r="M53" i="274"/>
  <c r="H34" i="272"/>
  <c r="H36" i="272"/>
  <c r="E52" i="272"/>
  <c r="G52" i="272"/>
  <c r="E34" i="273"/>
  <c r="E51" i="273"/>
  <c r="F48" i="8"/>
  <c r="G25" i="219"/>
  <c r="D25" i="219"/>
  <c r="G27" i="219"/>
  <c r="D27" i="219"/>
  <c r="H49" i="272"/>
  <c r="E49" i="272"/>
  <c r="G49" i="272"/>
  <c r="G45" i="8"/>
  <c r="F45" i="8"/>
  <c r="D45" i="8"/>
  <c r="C45" i="8"/>
  <c r="E19" i="8"/>
  <c r="C48" i="8"/>
  <c r="G48" i="8"/>
  <c r="C43" i="8"/>
  <c r="C44" i="8"/>
  <c r="C19" i="19"/>
  <c r="E20" i="19"/>
  <c r="C21" i="19"/>
  <c r="F18" i="19"/>
  <c r="E18" i="19"/>
  <c r="E23" i="19"/>
  <c r="F9" i="223"/>
  <c r="I48" i="143"/>
  <c r="G48" i="143"/>
  <c r="G47" i="143"/>
  <c r="E46" i="143"/>
  <c r="G44" i="143"/>
  <c r="H43" i="143"/>
  <c r="C42" i="143"/>
  <c r="D41" i="224"/>
  <c r="D50" i="224"/>
  <c r="H46" i="272"/>
  <c r="E46" i="272"/>
  <c r="G46" i="272"/>
  <c r="H48" i="143"/>
  <c r="D46" i="143"/>
  <c r="F44" i="143"/>
  <c r="E43" i="143"/>
  <c r="E42" i="143"/>
  <c r="H46" i="273"/>
  <c r="G27" i="272"/>
  <c r="E47" i="143"/>
  <c r="D44" i="143"/>
  <c r="G38" i="272"/>
  <c r="G19" i="19"/>
  <c r="F19" i="19"/>
  <c r="H49" i="143"/>
  <c r="D42" i="143"/>
  <c r="C47" i="143"/>
  <c r="H45" i="143"/>
  <c r="E49" i="143"/>
  <c r="C22" i="19"/>
  <c r="G22" i="19"/>
  <c r="E22" i="19"/>
  <c r="F14" i="223"/>
  <c r="H44" i="143"/>
  <c r="D20" i="19"/>
  <c r="G26" i="214"/>
  <c r="E44" i="8"/>
  <c r="E21" i="19"/>
  <c r="D47" i="224"/>
  <c r="C23" i="19"/>
  <c r="G18" i="19"/>
  <c r="D18" i="19"/>
  <c r="D23" i="19"/>
  <c r="H34" i="273"/>
  <c r="F22" i="8"/>
  <c r="H27" i="272"/>
  <c r="E50" i="272"/>
  <c r="G50" i="272"/>
  <c r="F13" i="223"/>
  <c r="H44" i="272"/>
  <c r="G30" i="223"/>
  <c r="D19" i="19"/>
  <c r="D47" i="143"/>
  <c r="D41" i="204"/>
  <c r="G25" i="223"/>
  <c r="H47" i="273"/>
  <c r="G29" i="219"/>
  <c r="E40" i="272"/>
  <c r="G40" i="272"/>
  <c r="E42" i="273"/>
  <c r="I43" i="143"/>
  <c r="H21" i="272"/>
  <c r="G22" i="218"/>
  <c r="D53" i="224"/>
  <c r="G53" i="224"/>
  <c r="G11" i="272"/>
  <c r="G21" i="19"/>
  <c r="G46" i="143"/>
  <c r="G24" i="218"/>
  <c r="D35" i="220"/>
  <c r="G35" i="220"/>
  <c r="G38" i="220"/>
  <c r="D38" i="220"/>
  <c r="G42" i="220"/>
  <c r="D42" i="220"/>
  <c r="D51" i="220"/>
  <c r="G51" i="220"/>
  <c r="H18" i="143"/>
  <c r="F41" i="204"/>
  <c r="C20" i="19"/>
  <c r="G49" i="143"/>
  <c r="I49" i="143"/>
  <c r="G20" i="8"/>
  <c r="E22" i="8"/>
  <c r="D52" i="220"/>
  <c r="G52" i="220"/>
  <c r="F21" i="19"/>
  <c r="F20" i="19"/>
  <c r="G43" i="143"/>
  <c r="G49" i="220"/>
  <c r="D39" i="220"/>
  <c r="G39" i="220"/>
  <c r="I44" i="143"/>
  <c r="C48" i="143"/>
  <c r="F20" i="8"/>
  <c r="I45" i="143"/>
  <c r="G48" i="220"/>
  <c r="G23" i="219"/>
  <c r="D23" i="219"/>
  <c r="H46" i="143"/>
  <c r="I46" i="143"/>
  <c r="F47" i="8"/>
  <c r="E47" i="8"/>
  <c r="G47" i="224"/>
  <c r="D21" i="19"/>
  <c r="F43" i="143"/>
  <c r="F49" i="143"/>
  <c r="G22" i="8"/>
  <c r="C22" i="8"/>
  <c r="G20" i="19"/>
  <c r="D21" i="8"/>
  <c r="F23" i="8"/>
  <c r="F22" i="19"/>
  <c r="E20" i="8"/>
  <c r="D22" i="19"/>
  <c r="E19" i="19"/>
  <c r="G21" i="8"/>
  <c r="C21" i="8"/>
  <c r="E21" i="8"/>
  <c r="F18" i="8"/>
  <c r="D18" i="8"/>
  <c r="E18" i="8"/>
  <c r="G18" i="8"/>
  <c r="F21" i="8"/>
  <c r="F13" i="222"/>
  <c r="F9" i="222"/>
  <c r="F10" i="222"/>
  <c r="F8" i="222"/>
  <c r="F11" i="222"/>
  <c r="F12" i="222"/>
  <c r="C49" i="8"/>
  <c r="G49" i="8"/>
  <c r="F49" i="8"/>
  <c r="D18" i="143"/>
  <c r="C18" i="143"/>
  <c r="C23" i="143"/>
  <c r="H22" i="143"/>
  <c r="D23" i="143"/>
  <c r="G18" i="143"/>
  <c r="I20" i="143"/>
  <c r="E23" i="143"/>
  <c r="G21" i="143"/>
  <c r="H21" i="143"/>
  <c r="F23" i="143"/>
  <c r="I19" i="143"/>
  <c r="I21" i="143"/>
  <c r="H23" i="143"/>
  <c r="H20" i="143"/>
  <c r="E21" i="143"/>
  <c r="C22" i="143"/>
  <c r="E18" i="143"/>
  <c r="F18" i="143"/>
  <c r="F21" i="143"/>
  <c r="C20" i="143"/>
  <c r="D20" i="143"/>
  <c r="D26" i="222"/>
  <c r="G53" i="220"/>
  <c r="D44" i="8"/>
  <c r="G44" i="8"/>
  <c r="G41" i="204"/>
  <c r="H41" i="204"/>
  <c r="E41" i="204"/>
  <c r="E25" i="272"/>
  <c r="G25" i="272"/>
  <c r="I22" i="143"/>
  <c r="D22" i="143"/>
  <c r="F19" i="143"/>
  <c r="D19" i="143"/>
  <c r="E19" i="143"/>
  <c r="E22" i="143"/>
  <c r="F22" i="143"/>
  <c r="I23" i="143"/>
  <c r="G23" i="143"/>
  <c r="E20" i="143"/>
  <c r="G19" i="143"/>
  <c r="G20" i="143"/>
  <c r="C19" i="143"/>
  <c r="H19" i="143"/>
  <c r="G22" i="143"/>
  <c r="D21" i="143"/>
  <c r="F20" i="143"/>
  <c r="C21" i="143"/>
</calcChain>
</file>

<file path=xl/sharedStrings.xml><?xml version="1.0" encoding="utf-8"?>
<sst xmlns="http://schemas.openxmlformats.org/spreadsheetml/2006/main" count="4167" uniqueCount="438">
  <si>
    <t>ESTRATOS 
DE POBLACIÓN</t>
  </si>
  <si>
    <t>TOTAL MUNICIPIOS</t>
  </si>
  <si>
    <t>TIPOS DE ENTES</t>
  </si>
  <si>
    <t>Gastos corrientes</t>
  </si>
  <si>
    <t>Gastos de capital</t>
  </si>
  <si>
    <t>Ingresos corrientes</t>
  </si>
  <si>
    <t>Ingresos de capital</t>
  </si>
  <si>
    <t>COMUNIDADES 
AUTÓNOMAS</t>
  </si>
  <si>
    <t>COMUNIDADES
 AUTÓNOMAS</t>
  </si>
  <si>
    <t>Porcentajes en cada tipo de ente</t>
  </si>
  <si>
    <t>Porcentajes en cada estrato de población</t>
  </si>
  <si>
    <t>Porcentajes en cada CC.AA.</t>
  </si>
  <si>
    <t>a Empresas privadas</t>
  </si>
  <si>
    <t>Inv. En Terrenos</t>
  </si>
  <si>
    <t>Inv. nueva para servicios</t>
  </si>
  <si>
    <t>Resto de inversiones</t>
  </si>
  <si>
    <t>Infraes-
tructuras</t>
  </si>
  <si>
    <t>Inv. de repos. para servicios</t>
  </si>
  <si>
    <t xml:space="preserve">TOTAL INGRESOS </t>
  </si>
  <si>
    <t>Ingresos no financieras</t>
  </si>
  <si>
    <t>Ingresos financieras</t>
  </si>
  <si>
    <t>Aytos. de Régimen Común</t>
  </si>
  <si>
    <t>Aytos. del Pais Vasco</t>
  </si>
  <si>
    <t>Aytos. de Navarra</t>
  </si>
  <si>
    <t>TIPO DE RÉGIMEN LOCAL DE LOS AYUNTAMIENTOS</t>
  </si>
  <si>
    <t>TOTAL INGRESOS  CORRIENTES</t>
  </si>
  <si>
    <t>Gastos 
no financieros</t>
  </si>
  <si>
    <t>TOTAL INGRESOS  DE CAPITAL</t>
  </si>
  <si>
    <t>TOTAL INGRESOS  POR IMPUESTOS DIRECTOS ( CAPITULO 1 )</t>
  </si>
  <si>
    <t xml:space="preserve">Resto Imp. directos </t>
  </si>
  <si>
    <t>TOTAL INGRESOS  POR IMPUESTOS INDIRECTOS ( CAPITULO 2 )</t>
  </si>
  <si>
    <t>IVTM</t>
  </si>
  <si>
    <t>IIVTNU</t>
  </si>
  <si>
    <t>IAE</t>
  </si>
  <si>
    <t>ICIO</t>
  </si>
  <si>
    <t>Imp. sobre consumos</t>
  </si>
  <si>
    <t xml:space="preserve">Resto imp. indirectos </t>
  </si>
  <si>
    <t>TOTAL INGRESOS  POR TASAS Y OTROS INGRESOS ( CAPITULO 3 )</t>
  </si>
  <si>
    <t>Porcentajes en cada tipo de régimen local</t>
  </si>
  <si>
    <t>TOTAL GASTOS POR TRANFERENCIAS CORRIENTES ( Capítulo 4 )</t>
  </si>
  <si>
    <t>TOTAL GASTOS POR TRANFERENCIAS DE CAPITAL ( Capítulo 7 )</t>
  </si>
  <si>
    <t>TOTAL GASTOS EN INVERSIONES REALES ( Capítulo 6 )</t>
  </si>
  <si>
    <t>TOTAL INGRESOS POR TRANFERENCIAS CORRIENTES ( Capítulo 4 )</t>
  </si>
  <si>
    <t>TOTAL INGRESOS POR TRANFERENCIAS DE CAPITAL ( Capítulo 7 )</t>
  </si>
  <si>
    <t>TOTAL INGRESOS POR ENAJENACIÓN DE INVERSIONES REALES ( Capítulo 6 )</t>
  </si>
  <si>
    <t>de las demás Inversiones Reales</t>
  </si>
  <si>
    <t>TOTAL RECAUDACIÓN DE INGRESOS LOCALES</t>
  </si>
  <si>
    <t>TOTAL RECAUDACIÓN DE INGRESOS</t>
  </si>
  <si>
    <t>Recaudación 
de ingresos corrientes</t>
  </si>
  <si>
    <t>Recaudación 
de Ingresos de capital</t>
  </si>
  <si>
    <t>Porcentajes de recaudación sobre los derechos reconocidos en cada tipo de ente</t>
  </si>
  <si>
    <t>TOTAL RECAUDACIÓN DE INGRESOS DE IMPUESTOS DIRECTOS ( CAPÍTULO 1 )</t>
  </si>
  <si>
    <t>Resto de impuestos directos</t>
  </si>
  <si>
    <t>TOTAL RECAUDACIÓN DE INGRESOS DE IMPUESTOS INDIRECTOS ( CAPÍTULO 2 )</t>
  </si>
  <si>
    <t>Resto de impuestos indirectos</t>
  </si>
  <si>
    <t>Impuestos sobre consumos</t>
  </si>
  <si>
    <t>Porcentajes de recaudación sobre los derechos reconocidos en cada CC.AA.</t>
  </si>
  <si>
    <t>Porcentajes de recaudación sobre los derechos reconocidos en cada estrato de población</t>
  </si>
  <si>
    <t>Porcentajes de recaudación sobre los derechos reconocidos en cada tipo de régimen local</t>
  </si>
  <si>
    <t>Porcentajes de recaudación sobre los derechos reconocidos en cada régimen local</t>
  </si>
  <si>
    <t>TOTAL RECAUDACIÓN DE INGRESOS DE TASAS Y OTROS INGRESOS ( CAPÍTULO 3 )</t>
  </si>
  <si>
    <t>Importes Recaudación</t>
  </si>
  <si>
    <t>Porcentajes de recaudación sobre los derechos reconocidos en cada tipo régimen local</t>
  </si>
  <si>
    <t>Ingresos 
Corrientes</t>
  </si>
  <si>
    <t>Gastos 
Corrientes</t>
  </si>
  <si>
    <t>Ahorro Bruto ( + )</t>
  </si>
  <si>
    <t>Ahorro Bruto ( - )</t>
  </si>
  <si>
    <t>% sobre
Nº Entes con datos</t>
  </si>
  <si>
    <t>% sobre 
Nº Entes con datos</t>
  </si>
  <si>
    <t>Ahorro Neto ( + )</t>
  </si>
  <si>
    <t>Ahorro Neto ( - )</t>
  </si>
  <si>
    <t>Capacidad ( + ) o Necesidad ( - ) de financiación</t>
  </si>
  <si>
    <t>Capacidad de Financiación ( + )</t>
  </si>
  <si>
    <t>Necesidad de Financiación ( - )</t>
  </si>
  <si>
    <t>COMUNIDADES  
AUTÓNOMAS</t>
  </si>
  <si>
    <t>% ENDEUDAMIENTO / INVERSIONES</t>
  </si>
  <si>
    <t>Importes totales y porcentajes</t>
  </si>
  <si>
    <t>INDICE - CUADROS</t>
  </si>
  <si>
    <t>5 . - INGRESOS</t>
  </si>
  <si>
    <t>6 . - MAGNITUDES</t>
  </si>
  <si>
    <t>Ingresos 
no financieros</t>
  </si>
  <si>
    <t xml:space="preserve">&gt;1.000.000 hab.            </t>
  </si>
  <si>
    <t>De 500.001 a 1.000.000 hab.</t>
  </si>
  <si>
    <t xml:space="preserve">De 100.001 a 500.000 hab.  </t>
  </si>
  <si>
    <t xml:space="preserve">De 50.001 a 100.000 hab.   </t>
  </si>
  <si>
    <t xml:space="preserve">De 20.001 a 50.000 hab.    </t>
  </si>
  <si>
    <t xml:space="preserve">De 5.001 a 20.000 hab.     </t>
  </si>
  <si>
    <t xml:space="preserve">&lt;= 5.000 hab.              </t>
  </si>
  <si>
    <t>Importes en miles de €</t>
  </si>
  <si>
    <t xml:space="preserve">Ayuntamientos                </t>
  </si>
  <si>
    <t xml:space="preserve">Dip. Reg. Común              </t>
  </si>
  <si>
    <t xml:space="preserve">Dip. Reg. Foral              </t>
  </si>
  <si>
    <t>TOTAL NACIONAL</t>
  </si>
  <si>
    <t>ESTRATOS DE POBLACIÓN</t>
  </si>
  <si>
    <t>TOTAL GASTOS</t>
  </si>
  <si>
    <t xml:space="preserve">Ayuntamientos     </t>
  </si>
  <si>
    <t>Dip. Reg. Común</t>
  </si>
  <si>
    <t xml:space="preserve">Dip. Reg. Común   </t>
  </si>
  <si>
    <t xml:space="preserve">Dip. Reg. Foral   </t>
  </si>
  <si>
    <t>Consejos Insulares</t>
  </si>
  <si>
    <t>Cabildos Insulares</t>
  </si>
  <si>
    <t>COMUNIDADES AUTÓNOMAS</t>
  </si>
  <si>
    <t>en %</t>
  </si>
  <si>
    <t>TOTAL GASTOS CORRIENTES</t>
  </si>
  <si>
    <t>TOTAL INGRESOS</t>
  </si>
  <si>
    <t>Gastos de Personal</t>
  </si>
  <si>
    <t>Gastos bienes ctes. y servicios</t>
  </si>
  <si>
    <t>Gastos financieros</t>
  </si>
  <si>
    <t>Transferencias corrientes</t>
  </si>
  <si>
    <t>IBI</t>
  </si>
  <si>
    <t xml:space="preserve">Dip. Reg. Común  </t>
  </si>
  <si>
    <t>% Recaudación sobre Derechos Reconocidos Netos</t>
  </si>
  <si>
    <t>Ahorro Bruto</t>
  </si>
  <si>
    <t>Ahorro Neto</t>
  </si>
  <si>
    <t>Gastos no financieros</t>
  </si>
  <si>
    <t>al resto de Entes Locales</t>
  </si>
  <si>
    <t>Inversiones Reales</t>
  </si>
  <si>
    <t>Transferencias de Capital</t>
  </si>
  <si>
    <t>TOTAL GASTOS DE CAPITAL</t>
  </si>
  <si>
    <t>Otros impuestos indirectos</t>
  </si>
  <si>
    <t xml:space="preserve">TOTAL GASTOS </t>
  </si>
  <si>
    <t>Importes totales</t>
  </si>
  <si>
    <t>Deuda Pública</t>
  </si>
  <si>
    <t>Servicios Públicos Básicos</t>
  </si>
  <si>
    <t>Actuaciones de carácter general</t>
  </si>
  <si>
    <t>Actuaciones 
de carácter económico</t>
  </si>
  <si>
    <r>
      <t xml:space="preserve">TOTAL SERVICIOS PÚBLICOS BÁSICOS 
</t>
    </r>
    <r>
      <rPr>
        <i/>
        <sz val="8"/>
        <rFont val="Arial Narrow"/>
        <family val="2"/>
      </rPr>
      <t>( Área de gasto 1 )</t>
    </r>
  </si>
  <si>
    <r>
      <t xml:space="preserve">Precios públicos
</t>
    </r>
    <r>
      <rPr>
        <i/>
        <sz val="8"/>
        <rFont val="Arial Narrow"/>
        <family val="2"/>
      </rPr>
      <t>(art.34)</t>
    </r>
  </si>
  <si>
    <r>
      <t xml:space="preserve">TOTAL TASAS Y OTROS INGRESOS 
</t>
    </r>
    <r>
      <rPr>
        <i/>
        <sz val="8"/>
        <rFont val="Arial Narrow"/>
        <family val="2"/>
      </rPr>
      <t>( Capítulo 3 )</t>
    </r>
  </si>
  <si>
    <t>al Estado</t>
  </si>
  <si>
    <t>Ajustes</t>
  </si>
  <si>
    <t>Resto de 
Transf. corrientes</t>
  </si>
  <si>
    <t>Resto de 
Transf. de capital</t>
  </si>
  <si>
    <r>
      <t xml:space="preserve">TOTAL INV. REALES
</t>
    </r>
    <r>
      <rPr>
        <i/>
        <sz val="8"/>
        <rFont val="Arial Narrow"/>
        <family val="2"/>
      </rPr>
      <t>( Capítulo 6 )</t>
    </r>
  </si>
  <si>
    <r>
      <t xml:space="preserve">TOTAL GASTOS
 DE CAPITAL
</t>
    </r>
    <r>
      <rPr>
        <i/>
        <sz val="8"/>
        <rFont val="Arial Narrow"/>
        <family val="2"/>
      </rPr>
      <t>( Capítulo 6 + Capítulo 7 )</t>
    </r>
  </si>
  <si>
    <t>TOTAL GASTOS AREA DE GASTO 1</t>
  </si>
  <si>
    <r>
      <t xml:space="preserve">Seguridad ciudadana 
</t>
    </r>
    <r>
      <rPr>
        <i/>
        <sz val="8"/>
        <rFont val="Arial Narrow"/>
        <family val="2"/>
      </rPr>
      <t xml:space="preserve"> (pol.gast. 13)</t>
    </r>
  </si>
  <si>
    <r>
      <t xml:space="preserve">Vivienda y urbanismo
</t>
    </r>
    <r>
      <rPr>
        <i/>
        <sz val="8"/>
        <rFont val="Arial Narrow"/>
        <family val="2"/>
      </rPr>
      <t xml:space="preserve"> (pol.gast. 15)</t>
    </r>
  </si>
  <si>
    <r>
      <t xml:space="preserve">Bienestar comunitario
</t>
    </r>
    <r>
      <rPr>
        <i/>
        <sz val="8"/>
        <rFont val="Arial Narrow"/>
        <family val="2"/>
      </rPr>
      <t xml:space="preserve"> (pol.gast. 16)</t>
    </r>
  </si>
  <si>
    <t>TOTAL GASTOS AREA DE GASTO 2 y 3</t>
  </si>
  <si>
    <r>
      <t xml:space="preserve">Servicios Sociales y promoc. social 
</t>
    </r>
    <r>
      <rPr>
        <i/>
        <sz val="8"/>
        <rFont val="Arial Narrow"/>
        <family val="2"/>
      </rPr>
      <t xml:space="preserve"> (pol.gast. 23)</t>
    </r>
  </si>
  <si>
    <r>
      <t xml:space="preserve">Sanidad
</t>
    </r>
    <r>
      <rPr>
        <i/>
        <sz val="8"/>
        <rFont val="Arial Narrow"/>
        <family val="2"/>
      </rPr>
      <t xml:space="preserve"> (pol.gast. 31)</t>
    </r>
  </si>
  <si>
    <r>
      <t xml:space="preserve">Educación 
</t>
    </r>
    <r>
      <rPr>
        <i/>
        <sz val="8"/>
        <rFont val="Arial Narrow"/>
        <family val="2"/>
      </rPr>
      <t xml:space="preserve"> (pol.gast. 32)</t>
    </r>
  </si>
  <si>
    <r>
      <t xml:space="preserve">Cultura 
</t>
    </r>
    <r>
      <rPr>
        <i/>
        <sz val="8"/>
        <rFont val="Arial Narrow"/>
        <family val="2"/>
      </rPr>
      <t xml:space="preserve"> (pol.gast. 33)</t>
    </r>
  </si>
  <si>
    <r>
      <t xml:space="preserve">Deporte
</t>
    </r>
    <r>
      <rPr>
        <i/>
        <sz val="8"/>
        <rFont val="Arial Narrow"/>
        <family val="2"/>
      </rPr>
      <t xml:space="preserve"> (pol.gast. 34)</t>
    </r>
  </si>
  <si>
    <r>
      <t xml:space="preserve">TOTAL ACTUACIONES DE PROTEC. Y PROMOC. SOCIAL Y PRODUC. DE BIENES PÚBLIC. DE CARÁC. PREFER.
</t>
    </r>
    <r>
      <rPr>
        <i/>
        <sz val="8"/>
        <rFont val="Arial Narrow"/>
        <family val="2"/>
      </rPr>
      <t>( Área de gasto 2 y 3 )</t>
    </r>
  </si>
  <si>
    <t>TOTAL GASTOS AREAS DE GASTO 4 y 9</t>
  </si>
  <si>
    <r>
      <t xml:space="preserve">Transporte público 
</t>
    </r>
    <r>
      <rPr>
        <i/>
        <sz val="8"/>
        <rFont val="Arial Narrow"/>
        <family val="2"/>
      </rPr>
      <t>(pol.gast. 44)</t>
    </r>
  </si>
  <si>
    <r>
      <t xml:space="preserve">Infraestructuras
</t>
    </r>
    <r>
      <rPr>
        <i/>
        <sz val="8"/>
        <rFont val="Arial Narrow"/>
        <family val="2"/>
      </rPr>
      <t>(pol.gast. 45)</t>
    </r>
  </si>
  <si>
    <r>
      <t xml:space="preserve">Resto de actuaciones de carác. económico 
</t>
    </r>
    <r>
      <rPr>
        <i/>
        <sz val="8"/>
        <rFont val="Arial Narrow"/>
        <family val="2"/>
      </rPr>
      <t>(resto área de gasto 4)</t>
    </r>
  </si>
  <si>
    <r>
      <t xml:space="preserve">Órganos de gobierno 
</t>
    </r>
    <r>
      <rPr>
        <i/>
        <sz val="8"/>
        <rFont val="Arial Narrow"/>
        <family val="2"/>
      </rPr>
      <t>(pol.gast. 91)</t>
    </r>
  </si>
  <si>
    <r>
      <t xml:space="preserve">Servicios de carácter general y Administ. financ. y tributaria
</t>
    </r>
    <r>
      <rPr>
        <i/>
        <sz val="8"/>
        <rFont val="Arial Narrow"/>
        <family val="2"/>
      </rPr>
      <t xml:space="preserve"> (pol.gast. 92+93)</t>
    </r>
  </si>
  <si>
    <r>
      <t xml:space="preserve">Transferencias a otras Administ. Públicas
</t>
    </r>
    <r>
      <rPr>
        <i/>
        <sz val="8"/>
        <rFont val="Arial Narrow"/>
        <family val="2"/>
      </rPr>
      <t>(pol.gast. 94)</t>
    </r>
  </si>
  <si>
    <t>TOTAL 
INGRESOS</t>
  </si>
  <si>
    <r>
      <t xml:space="preserve">TOTAL IMPUESTOS DIRECTOS 
</t>
    </r>
    <r>
      <rPr>
        <i/>
        <sz val="8"/>
        <rFont val="Arial Narrow"/>
        <family val="2"/>
      </rPr>
      <t>( Capítulo 1 )</t>
    </r>
  </si>
  <si>
    <t>IVA</t>
  </si>
  <si>
    <t>Otros imp. Indirectos</t>
  </si>
  <si>
    <r>
      <t xml:space="preserve">TOTAL IMPUESTOS INDIRECTOS 
</t>
    </r>
    <r>
      <rPr>
        <i/>
        <sz val="8"/>
        <rFont val="Arial Narrow"/>
        <family val="2"/>
      </rPr>
      <t>( Capítulo 2 )</t>
    </r>
  </si>
  <si>
    <r>
      <t xml:space="preserve">Prestac. de serv. públ. básicos
</t>
    </r>
    <r>
      <rPr>
        <i/>
        <sz val="8"/>
        <rFont val="Arial Narrow"/>
        <family val="2"/>
      </rPr>
      <t>(art.30)</t>
    </r>
  </si>
  <si>
    <r>
      <t xml:space="preserve">Prestac. de serv. públ. de carác. social y prefer.
</t>
    </r>
    <r>
      <rPr>
        <i/>
        <sz val="8"/>
        <rFont val="Arial Narrow"/>
        <family val="2"/>
      </rPr>
      <t>(art.31)</t>
    </r>
  </si>
  <si>
    <r>
      <t xml:space="preserve">Realiz. de activid. de compet. local
</t>
    </r>
    <r>
      <rPr>
        <i/>
        <sz val="8"/>
        <rFont val="Arial Narrow"/>
        <family val="2"/>
      </rPr>
      <t>(art.32)</t>
    </r>
  </si>
  <si>
    <r>
      <t xml:space="preserve">Utiliz. o aprov. especial del dom. públic.
</t>
    </r>
    <r>
      <rPr>
        <i/>
        <sz val="8"/>
        <rFont val="Arial Narrow"/>
        <family val="2"/>
      </rPr>
      <t>(art.33)</t>
    </r>
  </si>
  <si>
    <r>
      <t xml:space="preserve">Contribuc. especiales y otros ingres. 
</t>
    </r>
    <r>
      <rPr>
        <i/>
        <sz val="8"/>
        <rFont val="Arial Narrow"/>
        <family val="2"/>
      </rPr>
      <t>(resto del C.3)</t>
    </r>
  </si>
  <si>
    <t>del Estado</t>
  </si>
  <si>
    <t>de Empresas de la Entidad local</t>
  </si>
  <si>
    <t>de la C.C.A.A.</t>
  </si>
  <si>
    <t>de Diputaciones, 
Consejos o Cabildos</t>
  </si>
  <si>
    <t>del resto de Entes Locales</t>
  </si>
  <si>
    <t>Resto de 
Transf. Corrientes</t>
  </si>
  <si>
    <t>de Terrenos</t>
  </si>
  <si>
    <r>
      <t xml:space="preserve">TOTAL ENAJENACIÓN DE INVERSIONES REALES
</t>
    </r>
    <r>
      <rPr>
        <i/>
        <sz val="8"/>
        <rFont val="Arial Narrow"/>
        <family val="2"/>
      </rPr>
      <t>( Capítulo 6 )</t>
    </r>
  </si>
  <si>
    <t>Recaudación 
de Ingresos no financieros</t>
  </si>
  <si>
    <t>Recaudación 
de Ingresos financieros</t>
  </si>
  <si>
    <t>Impuestos sobre la renta</t>
  </si>
  <si>
    <t>Resto de imp. sobre el capital</t>
  </si>
  <si>
    <r>
      <t xml:space="preserve">TOTAL RECAUDACIÓN DE IMP. DIRECTOS
</t>
    </r>
    <r>
      <rPr>
        <i/>
        <sz val="8"/>
        <rFont val="Arial Narrow"/>
        <family val="2"/>
      </rPr>
      <t>( Capitulo 1 )</t>
    </r>
  </si>
  <si>
    <t>TOTAL 
AHORRO BRUTO</t>
  </si>
  <si>
    <r>
      <t xml:space="preserve">Amortización 
de deuda 
</t>
    </r>
    <r>
      <rPr>
        <i/>
        <sz val="8"/>
        <rFont val="Arial Narrow"/>
        <family val="2"/>
      </rPr>
      <t>(Cap. 9 de gastos)</t>
    </r>
  </si>
  <si>
    <t xml:space="preserve">Dip. Reg. Común </t>
  </si>
  <si>
    <t>TOTAL 
CAPACIDAD O NECESIDAD DE FINANCIACIÓN</t>
  </si>
  <si>
    <t>VOLVER AL ÍNDICE</t>
  </si>
  <si>
    <t>1 . - GASTOS</t>
  </si>
  <si>
    <t>1.1. Gasto total por tipo de Ente y tipo de gasto</t>
  </si>
  <si>
    <t>1.2. Gasto total de los Municipios por tramos de población y tipo de gasto</t>
  </si>
  <si>
    <t>1.26. Desglose de las áreas de gasto 4 y 9 "Actuaciones de carácter económico" y "Actuaciones de carácter general" de los Municipios por tramos de población</t>
  </si>
  <si>
    <t>1.23. El Gasto de capital de los Municipios por áreas de gasto y por CC.AA.</t>
  </si>
  <si>
    <t>1.22. El Gasto de capital de los Municipios por áreas de gasto y por tramos de población</t>
  </si>
  <si>
    <t>1.21. El Gasto de capital por áreas de gasto y por tipo de Ente</t>
  </si>
  <si>
    <t>1.20. El Gasto corriente de los Municipios por áreas de gasto y por CC.AA.</t>
  </si>
  <si>
    <t>1.19. El Gasto corriente de los Municipios por áreas de gasto y por tramos de población</t>
  </si>
  <si>
    <t>1.18. El Gasto corriente por áreas de gasto y por tipo de Ente</t>
  </si>
  <si>
    <t>1.17. Áreas de gasto de los Municipios por CC.AA.</t>
  </si>
  <si>
    <t>1.16. Áreas de gasto de los Municipios por tramos de población</t>
  </si>
  <si>
    <t>1.15. Áreas de gasto por tipo de Ente</t>
  </si>
  <si>
    <t>1.13. Desglose de las Inversiones por tipo de Ente</t>
  </si>
  <si>
    <t>1.14. Desglose de las Inversiones Reales de los Municipios por tramos de población</t>
  </si>
  <si>
    <t>1.12. Desglose de las Transferencias de capital de los Municipios por CC.AA.</t>
  </si>
  <si>
    <t>1.11. Desglose de las Transferencias de capital de los Municipios por tramos de población</t>
  </si>
  <si>
    <t>1.10. Desglose de las Transferencias de capital por tipo de Ente</t>
  </si>
  <si>
    <t>1.8. Gasto de Capital por tipo de Ente y capítulos de gasto</t>
  </si>
  <si>
    <t>1.9. Gasto de Capital de los Municipios por tramos de población y capítulos de gasto</t>
  </si>
  <si>
    <t>1.7. Desglose de las Transferencias corrientes de los Municipios por CC.AA.</t>
  </si>
  <si>
    <t>1.6. Desglose de las Transferencias corrientes de los Municipios por tramos de población</t>
  </si>
  <si>
    <t>1.5. Desglose de las Transferencias corrientes por tipo de Ente</t>
  </si>
  <si>
    <t>1.3. Gasto Corriente por tipo de Ente y capítulos de gasto</t>
  </si>
  <si>
    <t>1.4. Gasto Corriente de los Municipios por tramos de población y capítulos de gasto</t>
  </si>
  <si>
    <t>2.49. Recaudación de los Tasas y otros ingresos de los Municipios por CC.AA.</t>
  </si>
  <si>
    <t>2.48. Recaudación de los Tasas y otros ingresos de los Municipios por tramos de población</t>
  </si>
  <si>
    <t>2.47. Recaudación de los Tasas y otros ingresos de los Municipios por tipo de régimen local</t>
  </si>
  <si>
    <t>2.46. Recaudación de los Tasas y otros ingresos por tipo de Ente</t>
  </si>
  <si>
    <t>2.45. Recaudación de los Impuestos indirectos de los Municipios por CC.AA.</t>
  </si>
  <si>
    <t>2.44. Recaudación de los Impuestos indirectos de los Municipios por tramos de población</t>
  </si>
  <si>
    <t>2.43. Recaudación de los Impuestos indirectos de los Municipios por tipo de régimen local</t>
  </si>
  <si>
    <t>2.42. Recaudación de los Impuestos indirectos por tipo de Ente</t>
  </si>
  <si>
    <t>2.41. Recaudación de los Impuestos directos de los Municipios por CC.AA.</t>
  </si>
  <si>
    <t>2.40. Recaudación de los Impuestos directos de los Municipios por tramos de población</t>
  </si>
  <si>
    <t xml:space="preserve">2.39. Recaudación de los Impuestos directos de los Municipios por tipo de régimen local </t>
  </si>
  <si>
    <t>2.38. Recaudación de los Impuestos directos por tipo de Ente</t>
  </si>
  <si>
    <t>2.37. Recaudación de los ingresos locales por tipo de Ente y tipo de ingreso</t>
  </si>
  <si>
    <t>2.36. Desglose de las Transferencias de capital de los Municipios por CC.AA.</t>
  </si>
  <si>
    <t>2.35. Desglose de las Transferencias de capital de los Municipios por tramos de población</t>
  </si>
  <si>
    <t>2.34. Desglose de las Transferencias de capital de los Municipios por tipo de régimen local</t>
  </si>
  <si>
    <t>2.33. Desglose de las Transferencias de capital por tipo de Ente</t>
  </si>
  <si>
    <t>2.32. Desglose de la Enajenación de inversiones reales de los Municipios por CC.AA.</t>
  </si>
  <si>
    <t>2.31. Desglose de la Enajenación de inversiones reales de los Municipios por tramos de población</t>
  </si>
  <si>
    <t>2.29. Desglose de la Enajenación de Inversiones Reales por tipo de Ente</t>
  </si>
  <si>
    <t>2.28. Desglose de las Transferencias corrientes de los Municipios por CC.AA.</t>
  </si>
  <si>
    <t>2.27. Desglose de las Transferencias corrientes de los Municipios por tramos de población</t>
  </si>
  <si>
    <t>2.26. Desglose de las Transferencias corrientes de los Municipios por tipo de régimen local</t>
  </si>
  <si>
    <t>2.25. Desglose de las Transferencias corrientes por tipo de Ente</t>
  </si>
  <si>
    <t>2.24. Desglose de las Tasas y otros ingresos de los Municipios por CC.AA.</t>
  </si>
  <si>
    <t>2.23. Desglose de las Tasas y otros ingresos de los Municipios por tramos de población</t>
  </si>
  <si>
    <t>2.21. Desglose de las Tasas y otros ingresos por tipo de Ente</t>
  </si>
  <si>
    <t>2.20. Desglose de los Impuestos indirectos de los Municipios por CC.AA.</t>
  </si>
  <si>
    <t>2.19. Desglose de los Impuestos indirectos de los Municipios por tramos de población</t>
  </si>
  <si>
    <t>2.17. Desglose de los Impuestos indirectos por tipo de Ente</t>
  </si>
  <si>
    <t>2.18. Desglose de los Impuestos indirectos de los Municipios por tipo de régimen local</t>
  </si>
  <si>
    <t>2.16. Desglose de los Impuestos directos de los Municipios por CC.AA.</t>
  </si>
  <si>
    <t>2.15. Desglose de los Impuestos directos de los Municipios por tramos de población</t>
  </si>
  <si>
    <t>2.13. Desglose de los Impuestos directos por tipo de Ente</t>
  </si>
  <si>
    <t>2.12. Ingresos de capital de los Municipios por CC.AA. y capítulos de ingresos</t>
  </si>
  <si>
    <t>2.11. Ingreso de capital de los Municipios por tramos de población y cap. de ingreso</t>
  </si>
  <si>
    <t>2.9. Ingreso de capital por tipo de Ente y capítulos de ingreso</t>
  </si>
  <si>
    <t>2.8. Ingresos corrientes de los Municipios por CC.AA. y capítulos de ingresos</t>
  </si>
  <si>
    <t>2.7. Ingreso corriente de los Municipios por tramos de población y capítulos de ingreso</t>
  </si>
  <si>
    <t>2.5. Ingreso corriente por tipo de Ente y capítulos de ingreso</t>
  </si>
  <si>
    <t>2.4. Ingreso total de los Municipios por tipo de ingreso y CC.AA.</t>
  </si>
  <si>
    <t>2.3. Ingreso total de los Municipios por tramos de población y tipo de ingreso</t>
  </si>
  <si>
    <t>2.1. Ingreso total por tipo de Ente y tipo de ingreso</t>
  </si>
  <si>
    <t>2.2. Ingreso total de los Municipios por tipo de régimen local y tipo de ingreso</t>
  </si>
  <si>
    <t>2.6. Ingreso corriente de los Municipios por tipo de régimen local y capítulos de ingreso</t>
  </si>
  <si>
    <t>2.10. Ingreso de capital de los Municipios por tipo de régimen local y cap. de ingreso</t>
  </si>
  <si>
    <t>2.14. Desglose de los Impuestos directos de los Municipios por tipo de régimen local</t>
  </si>
  <si>
    <t>2.22. Desglose de las Tasas y otros ingresos de los Municipios por tipo de régimen local</t>
  </si>
  <si>
    <t>2.30. Desglose de la Enajenación de inversiones reales de los Municipios por tipo de régimen local</t>
  </si>
  <si>
    <t>3.30. Ratio entre Endeudamiento e Inversiones por CC.AA.</t>
  </si>
  <si>
    <t>3.28. Ratio entre Endeudamiento e Inversiones por tipo de Ente</t>
  </si>
  <si>
    <t>3.29. Ratio entre Endeudamiento e Inversiones por tramos de población</t>
  </si>
  <si>
    <t>3.19. Relación entre la financiación para inversiones y los gastos de capital por tipo de Ente</t>
  </si>
  <si>
    <t>3.17. Estabilidad presupuestaria de los Municipios sobre Ingresos no financieros por CC.AA.</t>
  </si>
  <si>
    <t>3.15. Estabilidad presupuestaria de los Municipios sobre Ingresos no financieros por tramos de población</t>
  </si>
  <si>
    <t>3.13. Estabilidad presupuestaria sobre Ingresos no financieros por tipo de Ente</t>
  </si>
  <si>
    <t>3.12. Nº de Municipios con Ahorro Neto positivo y negativo y suma de los importes de este Ahorro Neto por CC.AA.</t>
  </si>
  <si>
    <t>3.11. Ahorro Neto de los Municipios sobre Ingresos corrientes por CC.AA.</t>
  </si>
  <si>
    <t>3.9. Ahorro Neto de los Municipios sobre Ingresos corrientes por tramos de población</t>
  </si>
  <si>
    <t>3.7. Ahorro Neto sobre Ingresos corrientes por tipo de Ente</t>
  </si>
  <si>
    <t>3.6. Nº de Municipios con Ahorro Bruto positivo y negativo y suma de los importes de este Ahorro Bruto por CC.AA.</t>
  </si>
  <si>
    <t>3.5. Ahorro Bruto de los Municipios sobre Ingresos corrientes por CC.AA.</t>
  </si>
  <si>
    <t>3.3. Ahorro Bruto de los Municipios sobre Ingresos corrientes por tramos de población</t>
  </si>
  <si>
    <t>3.4. Nº de Municipios con Ahorro Bruto positivo y negativo y suma de los importes de este Ahorro Bruto por tramos de población</t>
  </si>
  <si>
    <t>3.1. Ahorro Bruto sobre Ingresos corrientes por tipo de Ente</t>
  </si>
  <si>
    <t>3.2. Nº de Entes con Ahorro Bruto positivo y negativo y suma de los importes de este Ahorro Bruto por tipo de Ente</t>
  </si>
  <si>
    <t xml:space="preserve">&gt;1.000.000 hab.           </t>
  </si>
  <si>
    <r>
      <t xml:space="preserve">TOTAL ACTUAC. DE CARÁCT. ECONÓMICO Y ACTUAC. DE CARÁCT. GENERAL
</t>
    </r>
    <r>
      <rPr>
        <i/>
        <sz val="8"/>
        <rFont val="Arial Narrow"/>
        <family val="2"/>
      </rPr>
      <t>( Área de gasto 4 y 9 )</t>
    </r>
  </si>
  <si>
    <t>Ingresos 
de capital</t>
  </si>
  <si>
    <t>% Ahorro Bruto 
/  Ing. corrientes</t>
  </si>
  <si>
    <t>% Ahorro Bruto 
/  Ing. Corrientes</t>
  </si>
  <si>
    <t>% Ahorro Neto  / Ing. corrientes</t>
  </si>
  <si>
    <r>
      <rPr>
        <b/>
        <sz val="10"/>
        <rFont val="Arial Narrow"/>
        <family val="2"/>
      </rPr>
      <t>Tasas por la prestac. de serv. públic. básicos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(art.30)</t>
    </r>
  </si>
  <si>
    <r>
      <rPr>
        <b/>
        <sz val="10"/>
        <rFont val="Arial Narrow"/>
        <family val="2"/>
      </rPr>
      <t>Tasas por la prestac. de serv. públic. de carác. social y prefer.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(art.31)</t>
    </r>
  </si>
  <si>
    <r>
      <rPr>
        <b/>
        <sz val="10"/>
        <rFont val="Arial Narrow"/>
        <family val="2"/>
      </rPr>
      <t>Tasas por la realiz. de activid. de competencia local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(art.32)</t>
    </r>
  </si>
  <si>
    <r>
      <rPr>
        <b/>
        <sz val="10"/>
        <rFont val="Arial Narrow"/>
        <family val="2"/>
      </rPr>
      <t>Tasas por utilización o
aprovecham.
especial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(art.33)</t>
    </r>
  </si>
  <si>
    <r>
      <rPr>
        <b/>
        <sz val="10"/>
        <rFont val="Arial Narrow"/>
        <family val="2"/>
      </rPr>
      <t>Precios públicos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(art.34)</t>
    </r>
  </si>
  <si>
    <r>
      <rPr>
        <b/>
        <sz val="10"/>
        <rFont val="Arial Narrow"/>
        <family val="2"/>
      </rPr>
      <t xml:space="preserve">Contribuciones especiales y otros ingresos 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(resto del capítulo 3)</t>
    </r>
  </si>
  <si>
    <r>
      <rPr>
        <b/>
        <sz val="10"/>
        <rFont val="Arial Narrow"/>
        <family val="2"/>
      </rPr>
      <t>TOTAL RECAUDACIÓN DE TASAS Y OTROS INGRESOS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 Capitulo 3 )</t>
    </r>
  </si>
  <si>
    <r>
      <rPr>
        <b/>
        <sz val="10"/>
        <rFont val="Arial Narrow"/>
        <family val="2"/>
      </rPr>
      <t>Tasas por utilización o
aprovecham. especial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(art.33)</t>
    </r>
  </si>
  <si>
    <r>
      <rPr>
        <b/>
        <sz val="10"/>
        <rFont val="Arial Narrow"/>
        <family val="2"/>
      </rPr>
      <t>TOTAL RECAUDACIÓN DE IMP. INDIRECTOS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 Capitulo 2 )</t>
    </r>
  </si>
  <si>
    <t>a Diput. y Ayuntam.</t>
  </si>
  <si>
    <t>a Fam. e Instit. sin fines de lucro</t>
  </si>
  <si>
    <r>
      <t xml:space="preserve">TOTAL TRANSFER. CORRIENTES
</t>
    </r>
    <r>
      <rPr>
        <i/>
        <sz val="8"/>
        <rFont val="Arial Narrow"/>
        <family val="2"/>
      </rPr>
      <t>( Capítulo 4 )</t>
    </r>
  </si>
  <si>
    <r>
      <t xml:space="preserve">TOTAL TRANSFER. DE CAPITAL
</t>
    </r>
    <r>
      <rPr>
        <i/>
        <sz val="8"/>
        <rFont val="Arial Narrow"/>
        <family val="2"/>
      </rPr>
      <t>( Capítulo 7 )</t>
    </r>
  </si>
  <si>
    <t>Actuac. de Protec. y Promoc. Social</t>
  </si>
  <si>
    <t>Produc. de bien. públic. de carác. prefer.</t>
  </si>
  <si>
    <r>
      <t xml:space="preserve">TOTAL GASTOS CORRIENTES
</t>
    </r>
    <r>
      <rPr>
        <i/>
        <sz val="8"/>
        <rFont val="Arial Narrow"/>
        <family val="2"/>
      </rPr>
      <t>( Cap.1 + Cap.2 + Cap.3 + Cap.4 )</t>
    </r>
  </si>
  <si>
    <r>
      <t xml:space="preserve">Medio Ambiente 
</t>
    </r>
    <r>
      <rPr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>(pol.gast. 17)</t>
    </r>
  </si>
  <si>
    <r>
      <t xml:space="preserve">Pensiones, otras prest. económ. a emplea. y Fomen. del Empleo 
</t>
    </r>
    <r>
      <rPr>
        <i/>
        <sz val="8"/>
        <rFont val="Arial Narrow"/>
        <family val="2"/>
      </rPr>
      <t>(resto área gasto 2)</t>
    </r>
  </si>
  <si>
    <r>
      <t xml:space="preserve">Infraes-
tructuras
</t>
    </r>
    <r>
      <rPr>
        <i/>
        <sz val="8"/>
        <rFont val="Arial Narrow"/>
        <family val="2"/>
      </rPr>
      <t>(pol.gast. 45)</t>
    </r>
  </si>
  <si>
    <r>
      <t xml:space="preserve">Transfer. 
a otras Administ. Públicas
</t>
    </r>
    <r>
      <rPr>
        <i/>
        <sz val="8"/>
        <rFont val="Arial Narrow"/>
        <family val="2"/>
      </rPr>
      <t>(pol.gast. 94)</t>
    </r>
  </si>
  <si>
    <r>
      <t xml:space="preserve">Serv. de carác. gral. y Administ. financ. y tributaria
</t>
    </r>
    <r>
      <rPr>
        <i/>
        <sz val="8"/>
        <rFont val="Arial Narrow"/>
        <family val="2"/>
      </rPr>
      <t xml:space="preserve"> (pol.gast. 92+93)</t>
    </r>
  </si>
  <si>
    <r>
      <t xml:space="preserve">TOTAL GASTOS DE CAPITAL
</t>
    </r>
    <r>
      <rPr>
        <i/>
        <sz val="10"/>
        <rFont val="Arial Narrow"/>
        <family val="2"/>
      </rPr>
      <t>( Capítulo 6 + Capítulo 7 )</t>
    </r>
  </si>
  <si>
    <r>
      <t xml:space="preserve">TOTAL INGRESOS  CORRIENTES
</t>
    </r>
    <r>
      <rPr>
        <i/>
        <sz val="8"/>
        <rFont val="Arial Narrow"/>
        <family val="2"/>
      </rPr>
      <t>(Cap. 1 + Cap. 2 + Cap. 3 + Cap. 4 + Cap. 5)</t>
    </r>
  </si>
  <si>
    <r>
      <t xml:space="preserve">Impuestos directos
</t>
    </r>
    <r>
      <rPr>
        <i/>
        <sz val="8"/>
        <rFont val="Arial Narrow"/>
        <family val="2"/>
      </rPr>
      <t>(Capítulo 1)</t>
    </r>
  </si>
  <si>
    <r>
      <t xml:space="preserve">Impuestos indirectos
</t>
    </r>
    <r>
      <rPr>
        <i/>
        <sz val="8"/>
        <rFont val="Arial Narrow"/>
        <family val="2"/>
      </rPr>
      <t>(Capítulo 2)</t>
    </r>
  </si>
  <si>
    <r>
      <t xml:space="preserve">Tasas y otros ingresos
</t>
    </r>
    <r>
      <rPr>
        <i/>
        <sz val="8"/>
        <rFont val="Arial Narrow"/>
        <family val="2"/>
      </rPr>
      <t>(Capítulo 3)</t>
    </r>
  </si>
  <si>
    <r>
      <t xml:space="preserve">Transf. Corrientes
</t>
    </r>
    <r>
      <rPr>
        <i/>
        <sz val="8"/>
        <rFont val="Arial Narrow"/>
        <family val="2"/>
      </rPr>
      <t>(Capítulo 4)</t>
    </r>
  </si>
  <si>
    <r>
      <t xml:space="preserve">Ingresos patrimoniales
</t>
    </r>
    <r>
      <rPr>
        <i/>
        <sz val="8"/>
        <rFont val="Arial Narrow"/>
        <family val="2"/>
      </rPr>
      <t>(Capítulo 5)</t>
    </r>
  </si>
  <si>
    <r>
      <t xml:space="preserve">Transferencias 
de capital
</t>
    </r>
    <r>
      <rPr>
        <i/>
        <sz val="8"/>
        <rFont val="Arial Narrow"/>
        <family val="2"/>
      </rPr>
      <t>(Capítulo 7)</t>
    </r>
  </si>
  <si>
    <r>
      <t xml:space="preserve">TOTAL INGRESOS
 DE CAPITAL
</t>
    </r>
    <r>
      <rPr>
        <i/>
        <sz val="8"/>
        <rFont val="Arial Narrow"/>
        <family val="2"/>
      </rPr>
      <t>(Cap. 6 + Cap. 7 )</t>
    </r>
  </si>
  <si>
    <r>
      <t xml:space="preserve">Enajenación de 
Inversiones Reales
</t>
    </r>
    <r>
      <rPr>
        <i/>
        <sz val="8"/>
        <rFont val="Arial Narrow"/>
        <family val="2"/>
      </rPr>
      <t>(Capítulo 6)</t>
    </r>
  </si>
  <si>
    <t>de Ayuntam.</t>
  </si>
  <si>
    <r>
      <rPr>
        <b/>
        <sz val="10"/>
        <rFont val="Arial Narrow"/>
        <family val="2"/>
      </rPr>
      <t>Tasas por la realiz. de activid. de compet. local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(art.32)</t>
    </r>
  </si>
  <si>
    <r>
      <rPr>
        <b/>
        <sz val="10"/>
        <rFont val="Arial Narrow"/>
        <family val="2"/>
      </rPr>
      <t xml:space="preserve">Contrib. especiales y otros ingresos 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(resto del capítulo 3)</t>
    </r>
  </si>
  <si>
    <t>Nº Entes con 
Ahorro Bruto 
( + )</t>
  </si>
  <si>
    <t>Nº Entes con 
Ahorro Bruto
 ( - )</t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</si>
  <si>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>de import. con Ah. Bruto
 ( + )</t>
    </r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</si>
  <si>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>de import. con Ah. Bruto
 ( - )</t>
    </r>
  </si>
  <si>
    <t>Nº Entes con 
Ahorro Neto
 ( - )</t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</si>
  <si>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>de import. con Ah. Neto
 ( - )</t>
    </r>
  </si>
  <si>
    <t>Nº Entes con 
Necesidad de financiación
 ( - )</t>
  </si>
  <si>
    <r>
      <rPr>
        <b/>
        <sz val="14"/>
        <rFont val="Arial Narrow"/>
        <family val="2"/>
      </rPr>
      <t xml:space="preserve">% </t>
    </r>
    <r>
      <rPr>
        <b/>
        <sz val="10"/>
        <rFont val="Arial Narrow"/>
        <family val="2"/>
      </rPr>
      <t xml:space="preserve">
Capacidad ( + ) o Necesidad ( - ) de financiación
s/  Ingresos no financiaros</t>
    </r>
  </si>
  <si>
    <t>Nº Entes con 
Capacidad de financ.
 ( + )</t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</si>
  <si>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 xml:space="preserve"> de import. con Capacidad de financ. 
( + )</t>
    </r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</si>
  <si>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 xml:space="preserve"> de import. con Necesidad de financ.
 ( - )</t>
    </r>
  </si>
  <si>
    <t>Nº Entes con 
Capac. de financ. ( + )</t>
  </si>
  <si>
    <t>Nº Entes con 
Necesidad de financ. ( - )</t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</si>
  <si>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 xml:space="preserve"> de import. con Neces. de financ. ( - )</t>
    </r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</si>
  <si>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 xml:space="preserve"> de import. con Capac. de financ. ( + )</t>
    </r>
  </si>
  <si>
    <r>
      <t xml:space="preserve">Endeudamiento
</t>
    </r>
    <r>
      <rPr>
        <i/>
        <sz val="8"/>
        <rFont val="Arial Narrow"/>
        <family val="2"/>
      </rPr>
      <t>(Cap. 9 Ing.)</t>
    </r>
  </si>
  <si>
    <r>
      <t xml:space="preserve">Inversiones Reales
</t>
    </r>
    <r>
      <rPr>
        <i/>
        <sz val="8"/>
        <rFont val="Arial Narrow"/>
        <family val="2"/>
      </rPr>
      <t>(Cap. 6 Gtos.)</t>
    </r>
  </si>
  <si>
    <t>3.14. Nº de Entes con Estabilidad presupuestaria positiva y negativa y suma de los importes de esta por tipo de Ente</t>
  </si>
  <si>
    <t>3.16. Nº de Municipios con Estabilidad presupuestaria positiva y negativa y suma de los importes de esta por tramos de población</t>
  </si>
  <si>
    <t>3.8. Nº de Entes con Ahorro Neto positivo y negativo y suma de los importes de este Ahorro Neto por tipo de Ente</t>
  </si>
  <si>
    <t>3.10. Nº de Municipios con Ahorro Neto positivo y negativo y suma de los importes de este Ahorro Neto por tramos de población</t>
  </si>
  <si>
    <t>3.18. Nº de Ayuntamientos con Estabilidad presupuestaria positiva y negativa y suma de los importes de esta por CC.AA.</t>
  </si>
  <si>
    <r>
      <rPr>
        <b/>
        <sz val="10"/>
        <rFont val="Arial Narrow"/>
        <family val="2"/>
      </rPr>
      <t>Ahorro Bruto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( 1 )</t>
    </r>
  </si>
  <si>
    <r>
      <rPr>
        <b/>
        <sz val="10"/>
        <rFont val="Arial Narrow"/>
        <family val="2"/>
      </rPr>
      <t xml:space="preserve">Enajen. de Inver. Reales 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(Cap.6 de Ing.)
( 2 )</t>
    </r>
  </si>
  <si>
    <r>
      <rPr>
        <b/>
        <sz val="10"/>
        <rFont val="Arial Narrow"/>
        <family val="2"/>
      </rPr>
      <t>Transfer. de capital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(Cap.7 de Ing.)
( 3 )</t>
    </r>
  </si>
  <si>
    <r>
      <t xml:space="preserve">3.24. </t>
    </r>
    <r>
      <rPr>
        <b/>
        <u/>
        <sz val="13"/>
        <rFont val="Arial Narrow"/>
        <family val="2"/>
      </rPr>
      <t>Aytos. con Ahorro Bruto positivo</t>
    </r>
    <r>
      <rPr>
        <b/>
        <sz val="13"/>
        <rFont val="Arial Narrow"/>
        <family val="2"/>
      </rPr>
      <t>. Financiación para inversiones sobre gastos de capital por CC.AA.</t>
    </r>
  </si>
  <si>
    <r>
      <t xml:space="preserve">3.22. </t>
    </r>
    <r>
      <rPr>
        <b/>
        <u/>
        <sz val="13"/>
        <rFont val="Arial Narrow"/>
        <family val="2"/>
      </rPr>
      <t>Entes con Ah. Bruto positivo</t>
    </r>
    <r>
      <rPr>
        <b/>
        <sz val="13"/>
        <rFont val="Arial Narrow"/>
        <family val="2"/>
      </rPr>
      <t>. Relación entre la financ. para invers. y los gtos. de capital por tipo de Ente</t>
    </r>
  </si>
  <si>
    <r>
      <t xml:space="preserve">3.23. </t>
    </r>
    <r>
      <rPr>
        <b/>
        <u/>
        <sz val="13"/>
        <rFont val="Arial Narrow"/>
        <family val="2"/>
      </rPr>
      <t>Aytos. con Ah. Bruto positivo</t>
    </r>
    <r>
      <rPr>
        <b/>
        <sz val="13"/>
        <rFont val="Arial Narrow"/>
        <family val="2"/>
      </rPr>
      <t>. Financ. para invers. sobre gtos. de capital por tramos de población</t>
    </r>
  </si>
  <si>
    <t>3.21. Relación entre la financ. para inver. y los gtos. de capital de los Municipios por CC.AA.</t>
  </si>
  <si>
    <t>3.20. Relación entre la financ. para invers. y los gtos. de capital de los Municipios por tramos de pobl.</t>
  </si>
  <si>
    <r>
      <rPr>
        <b/>
        <sz val="10"/>
        <rFont val="Arial Narrow"/>
        <family val="2"/>
      </rPr>
      <t xml:space="preserve">Enajen. de Inver. Reales 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(Cap.6 de Ing.)</t>
    </r>
    <r>
      <rPr>
        <b/>
        <i/>
        <sz val="8"/>
        <rFont val="Arial Narrow"/>
        <family val="2"/>
      </rPr>
      <t xml:space="preserve"> ( 2 )</t>
    </r>
  </si>
  <si>
    <r>
      <rPr>
        <b/>
        <sz val="10"/>
        <rFont val="Arial Narrow"/>
        <family val="2"/>
      </rPr>
      <t>Ahorro Bruto</t>
    </r>
    <r>
      <rPr>
        <b/>
        <sz val="11"/>
        <rFont val="Arial Narrow"/>
        <family val="2"/>
      </rPr>
      <t xml:space="preserve">
</t>
    </r>
    <r>
      <rPr>
        <b/>
        <i/>
        <sz val="8"/>
        <rFont val="Arial Narrow"/>
        <family val="2"/>
      </rPr>
      <t>( 1 )</t>
    </r>
  </si>
  <si>
    <r>
      <rPr>
        <b/>
        <sz val="10"/>
        <rFont val="Arial Narrow"/>
        <family val="2"/>
      </rPr>
      <t>Transfer. de capital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 xml:space="preserve">(Cap.7 de Ing.) </t>
    </r>
    <r>
      <rPr>
        <b/>
        <i/>
        <sz val="8"/>
        <rFont val="Arial Narrow"/>
        <family val="2"/>
      </rPr>
      <t>( 3 )</t>
    </r>
  </si>
  <si>
    <r>
      <t xml:space="preserve">3.31. </t>
    </r>
    <r>
      <rPr>
        <b/>
        <u/>
        <sz val="14"/>
        <rFont val="Arial Narrow"/>
        <family val="2"/>
      </rPr>
      <t>Entes con Ah. Bruto positivo</t>
    </r>
    <r>
      <rPr>
        <b/>
        <sz val="14"/>
        <rFont val="Arial Narrow"/>
        <family val="2"/>
      </rPr>
      <t>. Ratio entre Endeudamiento e Inversión por tipo de Ente</t>
    </r>
  </si>
  <si>
    <r>
      <t xml:space="preserve">3.32. </t>
    </r>
    <r>
      <rPr>
        <b/>
        <u/>
        <sz val="13"/>
        <rFont val="Arial Narrow"/>
        <family val="2"/>
      </rPr>
      <t>Aytos. con Ah. Bruto positivo</t>
    </r>
    <r>
      <rPr>
        <b/>
        <sz val="13"/>
        <rFont val="Arial Narrow"/>
        <family val="2"/>
      </rPr>
      <t>. Ratio entre Endeudamiento e Inversión por tramos de población</t>
    </r>
  </si>
  <si>
    <r>
      <t xml:space="preserve">3.33. </t>
    </r>
    <r>
      <rPr>
        <b/>
        <u/>
        <sz val="13"/>
        <rFont val="Arial Narrow"/>
        <family val="2"/>
      </rPr>
      <t>Aytos. con Ah. Bruto positivo</t>
    </r>
    <r>
      <rPr>
        <b/>
        <sz val="13"/>
        <rFont val="Arial Narrow"/>
        <family val="2"/>
      </rPr>
      <t>. Ratio entre Endeudamiento e Inversiones por CC.AA.</t>
    </r>
  </si>
  <si>
    <r>
      <t xml:space="preserve">3.34. </t>
    </r>
    <r>
      <rPr>
        <b/>
        <u/>
        <sz val="13"/>
        <rFont val="Arial Narrow"/>
        <family val="2"/>
      </rPr>
      <t>Entes con Ah. Bruto negativo</t>
    </r>
    <r>
      <rPr>
        <b/>
        <sz val="13"/>
        <rFont val="Arial Narrow"/>
        <family val="2"/>
      </rPr>
      <t>. Ratio entre Endeudamiento e Inversión por tipo de Ente</t>
    </r>
  </si>
  <si>
    <r>
      <t xml:space="preserve">3.35. </t>
    </r>
    <r>
      <rPr>
        <b/>
        <u/>
        <sz val="13"/>
        <rFont val="Arial Narrow"/>
        <family val="2"/>
      </rPr>
      <t>Aytos. con Ah. Bruto negativo</t>
    </r>
    <r>
      <rPr>
        <b/>
        <sz val="13"/>
        <rFont val="Arial Narrow"/>
        <family val="2"/>
      </rPr>
      <t>. Ratio entre Endeudamiento e Inversión por tramos de población</t>
    </r>
  </si>
  <si>
    <r>
      <t xml:space="preserve">3.36. </t>
    </r>
    <r>
      <rPr>
        <b/>
        <u/>
        <sz val="13"/>
        <rFont val="Arial Narrow"/>
        <family val="2"/>
      </rPr>
      <t>Aytos. con Ah. Bruto negativo</t>
    </r>
    <r>
      <rPr>
        <b/>
        <sz val="13"/>
        <rFont val="Arial Narrow"/>
        <family val="2"/>
      </rPr>
      <t>. Ratio entre Endeudamiento e Inversión por CC.AA.</t>
    </r>
  </si>
  <si>
    <r>
      <t xml:space="preserve">3.25. </t>
    </r>
    <r>
      <rPr>
        <b/>
        <u/>
        <sz val="13"/>
        <rFont val="Arial Narrow"/>
        <family val="2"/>
      </rPr>
      <t>Entes con Ah. Bruto negativo</t>
    </r>
    <r>
      <rPr>
        <b/>
        <sz val="13"/>
        <rFont val="Arial Narrow"/>
        <family val="2"/>
      </rPr>
      <t>. Relación entre la financ. para invers. y los gtos. de capital por tipo de Ente</t>
    </r>
  </si>
  <si>
    <r>
      <t xml:space="preserve">3.26. </t>
    </r>
    <r>
      <rPr>
        <b/>
        <u/>
        <sz val="13"/>
        <rFont val="Arial Narrow"/>
        <family val="2"/>
      </rPr>
      <t>Aytos. con Ah. Bruto negativo</t>
    </r>
    <r>
      <rPr>
        <b/>
        <sz val="13"/>
        <rFont val="Arial Narrow"/>
        <family val="2"/>
      </rPr>
      <t>. Financ. para invers. sobre gtos. de capital por tramos de población</t>
    </r>
  </si>
  <si>
    <r>
      <t xml:space="preserve">3.27. </t>
    </r>
    <r>
      <rPr>
        <b/>
        <u/>
        <sz val="13"/>
        <rFont val="Arial Narrow"/>
        <family val="2"/>
      </rPr>
      <t>Aytos. con Ahorro Bruto negativo</t>
    </r>
    <r>
      <rPr>
        <b/>
        <sz val="13"/>
        <rFont val="Arial Narrow"/>
        <family val="2"/>
      </rPr>
      <t>. Financiación para inversiones sobre gastos de capital por CC.AA.</t>
    </r>
  </si>
  <si>
    <t>TOTAL AHORRO BRUTO</t>
  </si>
  <si>
    <t>TOTAL AHORRO NETO</t>
  </si>
  <si>
    <t>TOTAL SALDO NO FINANCIERO</t>
  </si>
  <si>
    <t>TOTAL FINANCIACIÓN PARA INVERSIONES Y GASTOS DE CAPITAL</t>
  </si>
  <si>
    <t>ENDEUDAMIENTO E INVERSIONES</t>
  </si>
  <si>
    <r>
      <rPr>
        <b/>
        <u/>
        <sz val="10"/>
        <rFont val="Arial Narrow"/>
        <family val="2"/>
      </rPr>
      <t xml:space="preserve">Financ. para Inversiones </t>
    </r>
    <r>
      <rPr>
        <b/>
        <sz val="11"/>
        <rFont val="Arial Narrow"/>
        <family val="2"/>
      </rPr>
      <t xml:space="preserve">
</t>
    </r>
    <r>
      <rPr>
        <i/>
        <sz val="11"/>
        <rFont val="Arial Narrow"/>
        <family val="2"/>
      </rPr>
      <t xml:space="preserve"> </t>
    </r>
    <r>
      <rPr>
        <i/>
        <sz val="8"/>
        <rFont val="Arial Narrow"/>
        <family val="2"/>
      </rPr>
      <t>(4) = (1)+(2)+(3)</t>
    </r>
  </si>
  <si>
    <r>
      <rPr>
        <b/>
        <u/>
        <sz val="10"/>
        <rFont val="Arial Narrow"/>
        <family val="2"/>
      </rPr>
      <t>Gastos de capital</t>
    </r>
    <r>
      <rPr>
        <b/>
        <sz val="10"/>
        <rFont val="Arial Narrow"/>
        <family val="2"/>
      </rPr>
      <t xml:space="preserve">
</t>
    </r>
    <r>
      <rPr>
        <sz val="8"/>
        <rFont val="Arial Narrow"/>
        <family val="2"/>
      </rPr>
      <t>Invers. Reales</t>
    </r>
    <r>
      <rPr>
        <b/>
        <sz val="8"/>
        <rFont val="Arial Narrow"/>
        <family val="2"/>
      </rPr>
      <t xml:space="preserve"> </t>
    </r>
    <r>
      <rPr>
        <sz val="8"/>
        <rFont val="Arial Narrow"/>
        <family val="2"/>
      </rPr>
      <t>( cap. 6 Gastos ) + Transf. de capital (cap. 7 Gastos) 
(5)</t>
    </r>
  </si>
  <si>
    <r>
      <t xml:space="preserve">Financiación para Inversiones
/  Gastos de Capital
</t>
    </r>
    <r>
      <rPr>
        <sz val="8"/>
        <rFont val="Arial Narrow"/>
        <family val="2"/>
      </rPr>
      <t>(4)/(5)</t>
    </r>
  </si>
  <si>
    <t>INDICADORES DE SOLVENCIA Y LIQUIDEZ</t>
  </si>
  <si>
    <t>3.43. Indicadores de solvencia y liquidez por tipo de Ente</t>
  </si>
  <si>
    <r>
      <t xml:space="preserve">Total Fondos líquidos
</t>
    </r>
    <r>
      <rPr>
        <sz val="8"/>
        <rFont val="Arial Narrow"/>
        <family val="2"/>
      </rPr>
      <t>(1)</t>
    </r>
  </si>
  <si>
    <r>
      <t xml:space="preserve">Total Derechos pend. de cobro
</t>
    </r>
    <r>
      <rPr>
        <sz val="8"/>
        <rFont val="Arial Narrow"/>
        <family val="2"/>
      </rPr>
      <t>(2)</t>
    </r>
  </si>
  <si>
    <r>
      <t>TOTAL</t>
    </r>
    <r>
      <rPr>
        <sz val="8"/>
        <rFont val="Arial Narrow"/>
        <family val="2"/>
      </rPr>
      <t xml:space="preserve">
(3) = (1) + (2)</t>
    </r>
  </si>
  <si>
    <r>
      <t xml:space="preserve">Total Obligaciones pend. de pago
</t>
    </r>
    <r>
      <rPr>
        <sz val="8"/>
        <rFont val="Arial Narrow"/>
        <family val="2"/>
      </rPr>
      <t>(4)</t>
    </r>
  </si>
  <si>
    <r>
      <rPr>
        <b/>
        <sz val="11"/>
        <rFont val="Arial Narrow"/>
        <family val="2"/>
      </rPr>
      <t>ÍNDICE DE SOLVENCIA</t>
    </r>
    <r>
      <rPr>
        <b/>
        <sz val="10"/>
        <rFont val="Arial Narrow"/>
        <family val="2"/>
      </rPr>
      <t xml:space="preserve">
</t>
    </r>
    <r>
      <rPr>
        <sz val="8"/>
        <rFont val="Arial Narrow"/>
        <family val="2"/>
      </rPr>
      <t>(3) / (4)</t>
    </r>
  </si>
  <si>
    <r>
      <rPr>
        <b/>
        <sz val="11"/>
        <rFont val="Arial Narrow"/>
        <family val="2"/>
      </rPr>
      <t>ÍNDICE DE LIQUIDEZ</t>
    </r>
    <r>
      <rPr>
        <b/>
        <sz val="10"/>
        <rFont val="Arial Narrow"/>
        <family val="2"/>
      </rPr>
      <t xml:space="preserve">
</t>
    </r>
    <r>
      <rPr>
        <sz val="8"/>
        <rFont val="Arial Narrow"/>
        <family val="2"/>
      </rPr>
      <t>(1) / (4)</t>
    </r>
  </si>
  <si>
    <t>3.44. Indicadores de solvencia y liquidez por tramos de población</t>
  </si>
  <si>
    <t>3.45. Indicadores de solvencia y liquidez por CC.AA.</t>
  </si>
  <si>
    <t>3.40. Indicadores de relevancia del Remanente de Tesorería por tipo de Ente</t>
  </si>
  <si>
    <r>
      <t xml:space="preserve">Total Remanente 
de tesorería para gastos generales
</t>
    </r>
    <r>
      <rPr>
        <sz val="8"/>
        <rFont val="Arial Narrow"/>
        <family val="2"/>
      </rPr>
      <t>(1)</t>
    </r>
  </si>
  <si>
    <r>
      <t xml:space="preserve">Total Obligaciones pend. de pago
</t>
    </r>
    <r>
      <rPr>
        <sz val="8"/>
        <rFont val="Arial Narrow"/>
        <family val="2"/>
      </rPr>
      <t>(2)</t>
    </r>
  </si>
  <si>
    <r>
      <t xml:space="preserve">Relevancia remanente de tesorería libre
</t>
    </r>
    <r>
      <rPr>
        <sz val="8"/>
        <rFont val="Arial Narrow"/>
        <family val="2"/>
      </rPr>
      <t>(1) / (2)</t>
    </r>
  </si>
  <si>
    <r>
      <t>Total Remanente de tesorería</t>
    </r>
    <r>
      <rPr>
        <sz val="8"/>
        <rFont val="Arial Narrow"/>
        <family val="2"/>
      </rPr>
      <t xml:space="preserve">
(3)</t>
    </r>
  </si>
  <si>
    <r>
      <t xml:space="preserve">Total derechos liquidados                                    </t>
    </r>
    <r>
      <rPr>
        <sz val="8"/>
        <rFont val="Arial Narrow"/>
        <family val="2"/>
      </rPr>
      <t>(4)</t>
    </r>
  </si>
  <si>
    <r>
      <t xml:space="preserve">Total Remanente tesorería / Ingresos totales
</t>
    </r>
    <r>
      <rPr>
        <sz val="8"/>
        <rFont val="Arial Narrow"/>
        <family val="2"/>
      </rPr>
      <t>(3) / (4)</t>
    </r>
  </si>
  <si>
    <t>3.41. Indicadores de relevancia del Remanente de Tesorería por tramos de población</t>
  </si>
  <si>
    <t>3.42. Indicadores de relevancia del Remanente de Tesorería por CC.AA.</t>
  </si>
  <si>
    <t xml:space="preserve">TOTAL REMANTE DE TESORERÍA </t>
  </si>
  <si>
    <t>3.37. Remanente de Tesorería por tipo de ente</t>
  </si>
  <si>
    <r>
      <t xml:space="preserve">Total Obligaciones pend. de pago
</t>
    </r>
    <r>
      <rPr>
        <sz val="8"/>
        <rFont val="Arial Narrow"/>
        <family val="2"/>
      </rPr>
      <t>(3)</t>
    </r>
  </si>
  <si>
    <t>3.38. Remanente de Tesorería por tramos de población</t>
  </si>
  <si>
    <t>3.39. Remanente de Tesorería por CC.AA.</t>
  </si>
  <si>
    <r>
      <t xml:space="preserve">Partidas pendientes de aplicación                        </t>
    </r>
    <r>
      <rPr>
        <sz val="8"/>
        <rFont val="Arial Narrow"/>
        <family val="2"/>
      </rPr>
      <t>( 4 )</t>
    </r>
  </si>
  <si>
    <r>
      <t xml:space="preserve">Saldos de dudoso cobro
</t>
    </r>
    <r>
      <rPr>
        <sz val="8"/>
        <rFont val="Arial Narrow"/>
        <family val="2"/>
      </rPr>
      <t>(6)</t>
    </r>
  </si>
  <si>
    <r>
      <t xml:space="preserve">Exceso de financiación afectada
</t>
    </r>
    <r>
      <rPr>
        <sz val="8"/>
        <rFont val="Arial Narrow"/>
        <family val="2"/>
      </rPr>
      <t>(7)</t>
    </r>
  </si>
  <si>
    <r>
      <rPr>
        <b/>
        <sz val="12"/>
        <rFont val="Arial Narrow"/>
        <family val="2"/>
      </rPr>
      <t>Total Remanente 
de tesorería para gastos generales</t>
    </r>
    <r>
      <rPr>
        <b/>
        <sz val="10"/>
        <rFont val="Arial Narrow"/>
        <family val="2"/>
      </rPr>
      <t xml:space="preserve">
</t>
    </r>
    <r>
      <rPr>
        <sz val="8"/>
        <rFont val="Arial Narrow"/>
        <family val="2"/>
      </rPr>
      <t>(8)=(5)-(6)-(7)</t>
    </r>
  </si>
  <si>
    <r>
      <rPr>
        <b/>
        <sz val="12"/>
        <rFont val="Arial Narrow"/>
        <family val="2"/>
      </rPr>
      <t>Total Remanente de tesorería</t>
    </r>
    <r>
      <rPr>
        <b/>
        <sz val="11"/>
        <rFont val="Arial Narrow"/>
        <family val="2"/>
      </rPr>
      <t xml:space="preserve">
</t>
    </r>
    <r>
      <rPr>
        <sz val="8"/>
        <rFont val="Arial Narrow"/>
        <family val="2"/>
      </rPr>
      <t>(5) = (1)+(2)-(3)+(4)</t>
    </r>
  </si>
  <si>
    <r>
      <t xml:space="preserve">Saldo de obligaciones pendientes de aplicar al Presupuesto a 31 de diciembre                                                </t>
    </r>
    <r>
      <rPr>
        <sz val="8"/>
        <rFont val="Arial Narrow"/>
        <family val="2"/>
      </rPr>
      <t>(9)</t>
    </r>
  </si>
  <si>
    <r>
      <t xml:space="preserve">Saldo de acreeedores por devolución de ingresos al final del periodo                                    </t>
    </r>
    <r>
      <rPr>
        <sz val="8"/>
        <rFont val="Arial Narrow"/>
        <family val="2"/>
      </rPr>
      <t>(10)</t>
    </r>
  </si>
  <si>
    <r>
      <rPr>
        <b/>
        <sz val="12"/>
        <rFont val="Arial Narrow"/>
        <family val="2"/>
      </rPr>
      <t>Total Remanente de tesorería para gastos generales ajustado</t>
    </r>
    <r>
      <rPr>
        <b/>
        <sz val="10"/>
        <rFont val="Arial Narrow"/>
        <family val="2"/>
      </rPr>
      <t xml:space="preserve">
</t>
    </r>
    <r>
      <rPr>
        <sz val="8"/>
        <rFont val="Arial Narrow"/>
        <family val="2"/>
      </rPr>
      <t>(8)-(9)-(10)</t>
    </r>
  </si>
  <si>
    <t>3.42. Indicadores de relevancia del Remanente de Tesorería por CCAA</t>
  </si>
  <si>
    <t>3.43. Indicadores de Solvencia y Liquidez por tipo de Ente</t>
  </si>
  <si>
    <t>3.44. Indicadores de Solvencia y Liquidez por tramos de población</t>
  </si>
  <si>
    <t>3.45. Indicadores de Solvencia y Liquideza por CCAA</t>
  </si>
  <si>
    <t>3.46. Ratio Deuda Entidades Locales / PIB Regional</t>
  </si>
  <si>
    <t>Melilla</t>
  </si>
  <si>
    <t>Diferencias de Conciliación con Deuda Banco de España</t>
  </si>
  <si>
    <t>Deuda Viva EELL (*)</t>
  </si>
  <si>
    <t>TOTAL DEUDA ENTIDADES LOCALES y PIB NACIONAL</t>
  </si>
  <si>
    <t>% Deuda EELL / PIB</t>
  </si>
  <si>
    <t>PIB Regional
 (**)</t>
  </si>
  <si>
    <t>DEUDA VIVA ENTIDADES LOCALES</t>
  </si>
  <si>
    <t>3.46. Deuda Viva EELL. Ratio Deuda / PIB por CCAA</t>
  </si>
  <si>
    <t>1.24. Desglose del área de gasto 1 "Servicios públicos básicos" de los Municipios por tramos de población</t>
  </si>
  <si>
    <t>1.25. Desglose de las áreas de gasto 2 y 3 "Actuaciones de protec. y prom. social" 
y "Produc. de bienes públicos de carácter preferente" de los Municipios por tramos de población</t>
  </si>
  <si>
    <r>
      <rPr>
        <b/>
        <sz val="14"/>
        <rFont val="Arial Narrow"/>
        <family val="2"/>
      </rPr>
      <t xml:space="preserve">% </t>
    </r>
    <r>
      <rPr>
        <b/>
        <sz val="10"/>
        <rFont val="Arial Narrow"/>
        <family val="2"/>
      </rPr>
      <t>Capacidad ( + ) o Necesidad ( - ) de financiación
s/  Ingresos no financieros</t>
    </r>
  </si>
  <si>
    <t>TOTAL 
AHORRO
NETO</t>
  </si>
  <si>
    <t>Nº Entes con 
Ahorro Neto 
( + )</t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</si>
  <si>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>de import. con Ah. Neto
 ( + )</t>
    </r>
  </si>
  <si>
    <t>--</t>
  </si>
  <si>
    <t>HACIENDAS LOCALES EN CIFRAS - EJERCICIO 2023</t>
  </si>
  <si>
    <t xml:space="preserve">     </t>
  </si>
  <si>
    <t>RELEVANCIA REMANENTE DE TESORERÍA</t>
  </si>
  <si>
    <t>(*) Incluye la deuda viva a 31 de diciembre de 2023 de todas las EELL y sus dependientes sectorizadas como Administración Pública (Ayuntamientos, Diputaciones y asimilados, Mancomunidades, Comarcas, Agrupaciones de Municipios, Areas Metropolitanas  y Entidades locales menores)</t>
  </si>
  <si>
    <t>(**) Datos PIB Regional 2023. Serie 2000-2023. Insituto Nacional de Estadística. El PIB total incluye el PIB extraregio</t>
  </si>
  <si>
    <t>Andalucía</t>
  </si>
  <si>
    <t>Aragón</t>
  </si>
  <si>
    <t>Asturias</t>
  </si>
  <si>
    <t>Illes Balears</t>
  </si>
  <si>
    <t>Canarias</t>
  </si>
  <si>
    <t>Cantabria</t>
  </si>
  <si>
    <t>Castilla-León</t>
  </si>
  <si>
    <t>Castilla-Mancha</t>
  </si>
  <si>
    <t>Cataluña</t>
  </si>
  <si>
    <t>Extremadura</t>
  </si>
  <si>
    <t>Galicia</t>
  </si>
  <si>
    <t>Madrid</t>
  </si>
  <si>
    <t>Murcia</t>
  </si>
  <si>
    <t>Navarra</t>
  </si>
  <si>
    <t>País Vasco</t>
  </si>
  <si>
    <t>Rioja</t>
  </si>
  <si>
    <t>C. Valenciana</t>
  </si>
  <si>
    <t>Ceuta</t>
  </si>
  <si>
    <t>TOTAL DEUDA SGFAL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</si>
</sst>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%"/>
    <numFmt numFmtId="200" formatCode="0.000%"/>
  </numFmts>
  <fonts count="2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b/>
      <u/>
      <sz val="14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1"/>
      <name val="Arial Narrow"/>
      <family val="2"/>
    </font>
    <font>
      <b/>
      <u/>
      <sz val="10"/>
      <name val="Arial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u/>
      <sz val="10"/>
      <name val="Arial Narrow"/>
      <family val="2"/>
    </font>
    <font>
      <b/>
      <sz val="13"/>
      <name val="Arial Narrow"/>
      <family val="2"/>
    </font>
    <font>
      <b/>
      <u/>
      <sz val="13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0"/>
      <color rgb="FF00B050"/>
      <name val="Arial Narrow"/>
      <family val="2"/>
    </font>
    <font>
      <b/>
      <sz val="10"/>
      <color rgb="FF00B050"/>
      <name val="Arial Narrow"/>
      <family val="2"/>
    </font>
    <font>
      <sz val="10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C5FAA8"/>
        <bgColor indexed="64"/>
      </patternFill>
    </fill>
    <fill>
      <patternFill patternType="solid">
        <fgColor rgb="FFFDECA5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theme="9" tint="-0.249977111117893"/>
      </right>
      <top/>
      <bottom/>
      <diagonal/>
    </border>
    <border>
      <left/>
      <right style="thick">
        <color rgb="FF00B050"/>
      </right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00FF00"/>
      </left>
      <right/>
      <top style="thick">
        <color rgb="FF00FF00"/>
      </top>
      <bottom style="thick">
        <color rgb="FF00FF00"/>
      </bottom>
      <diagonal/>
    </border>
    <border>
      <left/>
      <right/>
      <top style="thick">
        <color rgb="FF00FF00"/>
      </top>
      <bottom style="thick">
        <color rgb="FF00FF00"/>
      </bottom>
      <diagonal/>
    </border>
    <border>
      <left/>
      <right style="thick">
        <color rgb="FF00FF00"/>
      </right>
      <top style="thick">
        <color rgb="FF00FF00"/>
      </top>
      <bottom style="thick">
        <color rgb="FF00FF00"/>
      </bottom>
      <diagonal/>
    </border>
    <border>
      <left style="thick">
        <color theme="9" tint="-0.249977111117893"/>
      </left>
      <right/>
      <top style="thick">
        <color theme="9" tint="-0.249977111117893"/>
      </top>
      <bottom style="thick">
        <color theme="9" tint="-0.249977111117893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91">
    <xf numFmtId="0" fontId="0" fillId="0" borderId="0" xfId="0"/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7" fillId="0" borderId="0" xfId="0" applyFont="1"/>
    <xf numFmtId="0" fontId="7" fillId="0" borderId="0" xfId="0" applyFont="1" applyFill="1" applyBorder="1"/>
    <xf numFmtId="0" fontId="7" fillId="2" borderId="0" xfId="0" applyFont="1" applyFill="1" applyBorder="1"/>
    <xf numFmtId="3" fontId="7" fillId="2" borderId="0" xfId="0" applyNumberFormat="1" applyFont="1" applyFill="1" applyBorder="1"/>
    <xf numFmtId="0" fontId="7" fillId="0" borderId="0" xfId="0" applyFont="1" applyFill="1"/>
    <xf numFmtId="0" fontId="7" fillId="0" borderId="0" xfId="0" applyFont="1" applyBorder="1"/>
    <xf numFmtId="10" fontId="9" fillId="0" borderId="0" xfId="0" applyNumberFormat="1" applyFont="1" applyFill="1" applyBorder="1"/>
    <xf numFmtId="0" fontId="7" fillId="2" borderId="0" xfId="0" applyFont="1" applyFill="1" applyBorder="1" applyAlignment="1"/>
    <xf numFmtId="3" fontId="7" fillId="0" borderId="0" xfId="0" applyNumberFormat="1" applyFont="1"/>
    <xf numFmtId="0" fontId="6" fillId="0" borderId="0" xfId="0" applyFont="1" applyBorder="1" applyAlignment="1">
      <alignment horizontal="right"/>
    </xf>
    <xf numFmtId="10" fontId="7" fillId="0" borderId="0" xfId="0" applyNumberFormat="1" applyFont="1"/>
    <xf numFmtId="3" fontId="7" fillId="0" borderId="0" xfId="0" applyNumberFormat="1" applyFont="1" applyFill="1" applyBorder="1"/>
    <xf numFmtId="0" fontId="7" fillId="0" borderId="0" xfId="0" applyFont="1" applyFill="1" applyBorder="1" applyAlignment="1"/>
    <xf numFmtId="0" fontId="0" fillId="0" borderId="0" xfId="0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0" borderId="0" xfId="0" applyFont="1" applyBorder="1" applyAlignment="1"/>
    <xf numFmtId="3" fontId="8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/>
    <xf numFmtId="0" fontId="3" fillId="0" borderId="0" xfId="0" applyFont="1"/>
    <xf numFmtId="0" fontId="9" fillId="0" borderId="0" xfId="0" applyFont="1"/>
    <xf numFmtId="0" fontId="7" fillId="0" borderId="0" xfId="0" applyFont="1" applyFill="1" applyBorder="1" applyAlignment="1">
      <alignment vertical="top"/>
    </xf>
    <xf numFmtId="0" fontId="4" fillId="0" borderId="0" xfId="0" applyFont="1"/>
    <xf numFmtId="10" fontId="7" fillId="0" borderId="2" xfId="0" applyNumberFormat="1" applyFont="1" applyFill="1" applyBorder="1" applyAlignment="1">
      <alignment horizontal="right" indent="1"/>
    </xf>
    <xf numFmtId="3" fontId="7" fillId="0" borderId="2" xfId="0" applyNumberFormat="1" applyFont="1" applyFill="1" applyBorder="1" applyAlignment="1">
      <alignment horizontal="right" indent="1"/>
    </xf>
    <xf numFmtId="10" fontId="7" fillId="0" borderId="3" xfId="0" applyNumberFormat="1" applyFont="1" applyFill="1" applyBorder="1" applyAlignment="1">
      <alignment horizontal="right" indent="1"/>
    </xf>
    <xf numFmtId="3" fontId="7" fillId="0" borderId="3" xfId="0" applyNumberFormat="1" applyFont="1" applyFill="1" applyBorder="1" applyAlignment="1">
      <alignment horizontal="right" indent="1"/>
    </xf>
    <xf numFmtId="3" fontId="7" fillId="0" borderId="4" xfId="0" applyNumberFormat="1" applyFont="1" applyFill="1" applyBorder="1" applyAlignment="1">
      <alignment horizontal="right" indent="1"/>
    </xf>
    <xf numFmtId="3" fontId="7" fillId="0" borderId="5" xfId="0" applyNumberFormat="1" applyFont="1" applyFill="1" applyBorder="1" applyAlignment="1">
      <alignment horizontal="right" indent="1"/>
    </xf>
    <xf numFmtId="3" fontId="7" fillId="0" borderId="6" xfId="0" applyNumberFormat="1" applyFont="1" applyFill="1" applyBorder="1" applyAlignment="1">
      <alignment horizontal="right" indent="1"/>
    </xf>
    <xf numFmtId="3" fontId="7" fillId="0" borderId="7" xfId="0" applyNumberFormat="1" applyFont="1" applyFill="1" applyBorder="1" applyAlignment="1">
      <alignment horizontal="right" indent="1"/>
    </xf>
    <xf numFmtId="3" fontId="7" fillId="0" borderId="8" xfId="0" applyNumberFormat="1" applyFont="1" applyFill="1" applyBorder="1" applyAlignment="1">
      <alignment horizontal="right" indent="1"/>
    </xf>
    <xf numFmtId="3" fontId="7" fillId="0" borderId="9" xfId="0" applyNumberFormat="1" applyFont="1" applyFill="1" applyBorder="1" applyAlignment="1">
      <alignment horizontal="right" indent="1"/>
    </xf>
    <xf numFmtId="3" fontId="7" fillId="0" borderId="10" xfId="0" applyNumberFormat="1" applyFont="1" applyFill="1" applyBorder="1" applyAlignment="1">
      <alignment horizontal="right" indent="1"/>
    </xf>
    <xf numFmtId="10" fontId="7" fillId="0" borderId="5" xfId="0" applyNumberFormat="1" applyFont="1" applyFill="1" applyBorder="1" applyAlignment="1">
      <alignment horizontal="right" indent="1"/>
    </xf>
    <xf numFmtId="10" fontId="7" fillId="0" borderId="8" xfId="0" applyNumberFormat="1" applyFont="1" applyFill="1" applyBorder="1" applyAlignment="1">
      <alignment horizontal="right" indent="1"/>
    </xf>
    <xf numFmtId="10" fontId="7" fillId="0" borderId="9" xfId="0" applyNumberFormat="1" applyFont="1" applyFill="1" applyBorder="1" applyAlignment="1">
      <alignment horizontal="right" indent="1"/>
    </xf>
    <xf numFmtId="10" fontId="7" fillId="0" borderId="10" xfId="0" applyNumberFormat="1" applyFont="1" applyFill="1" applyBorder="1" applyAlignment="1">
      <alignment horizontal="right" indent="1"/>
    </xf>
    <xf numFmtId="10" fontId="7" fillId="0" borderId="11" xfId="0" applyNumberFormat="1" applyFont="1" applyFill="1" applyBorder="1" applyAlignment="1">
      <alignment horizontal="right" indent="1"/>
    </xf>
    <xf numFmtId="10" fontId="7" fillId="0" borderId="4" xfId="0" applyNumberFormat="1" applyFont="1" applyFill="1" applyBorder="1" applyAlignment="1">
      <alignment horizontal="right" indent="1"/>
    </xf>
    <xf numFmtId="10" fontId="7" fillId="0" borderId="7" xfId="0" applyNumberFormat="1" applyFont="1" applyFill="1" applyBorder="1" applyAlignment="1">
      <alignment horizontal="right" indent="1"/>
    </xf>
    <xf numFmtId="3" fontId="7" fillId="0" borderId="12" xfId="0" applyNumberFormat="1" applyFont="1" applyFill="1" applyBorder="1" applyAlignment="1">
      <alignment horizontal="right" indent="1"/>
    </xf>
    <xf numFmtId="3" fontId="7" fillId="0" borderId="11" xfId="0" applyNumberFormat="1" applyFont="1" applyFill="1" applyBorder="1" applyAlignment="1">
      <alignment horizontal="right" indent="1"/>
    </xf>
    <xf numFmtId="3" fontId="7" fillId="0" borderId="13" xfId="0" applyNumberFormat="1" applyFont="1" applyFill="1" applyBorder="1" applyAlignment="1">
      <alignment horizontal="right" indent="1"/>
    </xf>
    <xf numFmtId="10" fontId="7" fillId="0" borderId="12" xfId="0" applyNumberFormat="1" applyFont="1" applyFill="1" applyBorder="1" applyAlignment="1">
      <alignment horizontal="right" indent="1"/>
    </xf>
    <xf numFmtId="10" fontId="7" fillId="0" borderId="13" xfId="0" applyNumberFormat="1" applyFont="1" applyFill="1" applyBorder="1" applyAlignment="1">
      <alignment horizontal="right" indent="1"/>
    </xf>
    <xf numFmtId="10" fontId="7" fillId="0" borderId="3" xfId="0" applyNumberFormat="1" applyFont="1" applyFill="1" applyBorder="1" applyAlignment="1">
      <alignment horizontal="right" indent="2"/>
    </xf>
    <xf numFmtId="10" fontId="7" fillId="0" borderId="9" xfId="0" applyNumberFormat="1" applyFont="1" applyFill="1" applyBorder="1" applyAlignment="1">
      <alignment horizontal="right" indent="2"/>
    </xf>
    <xf numFmtId="10" fontId="7" fillId="0" borderId="6" xfId="0" applyNumberFormat="1" applyFont="1" applyFill="1" applyBorder="1" applyAlignment="1">
      <alignment horizontal="right" indent="2"/>
    </xf>
    <xf numFmtId="10" fontId="7" fillId="0" borderId="10" xfId="0" applyNumberFormat="1" applyFont="1" applyFill="1" applyBorder="1" applyAlignment="1">
      <alignment horizontal="right" indent="2"/>
    </xf>
    <xf numFmtId="10" fontId="7" fillId="0" borderId="5" xfId="0" applyNumberFormat="1" applyFont="1" applyFill="1" applyBorder="1" applyAlignment="1">
      <alignment horizontal="right" indent="2"/>
    </xf>
    <xf numFmtId="3" fontId="7" fillId="0" borderId="3" xfId="0" applyNumberFormat="1" applyFont="1" applyFill="1" applyBorder="1" applyAlignment="1">
      <alignment horizontal="right" indent="2"/>
    </xf>
    <xf numFmtId="10" fontId="7" fillId="0" borderId="8" xfId="0" applyNumberFormat="1" applyFont="1" applyFill="1" applyBorder="1" applyAlignment="1">
      <alignment horizontal="right" indent="2"/>
    </xf>
    <xf numFmtId="3" fontId="7" fillId="0" borderId="9" xfId="0" applyNumberFormat="1" applyFont="1" applyFill="1" applyBorder="1" applyAlignment="1">
      <alignment horizontal="right" indent="2"/>
    </xf>
    <xf numFmtId="3" fontId="7" fillId="0" borderId="5" xfId="0" applyNumberFormat="1" applyFont="1" applyFill="1" applyBorder="1" applyAlignment="1">
      <alignment horizontal="right" indent="2"/>
    </xf>
    <xf numFmtId="3" fontId="7" fillId="0" borderId="10" xfId="0" applyNumberFormat="1" applyFont="1" applyFill="1" applyBorder="1" applyAlignment="1">
      <alignment horizontal="right" indent="2"/>
    </xf>
    <xf numFmtId="3" fontId="7" fillId="0" borderId="6" xfId="0" applyNumberFormat="1" applyFont="1" applyFill="1" applyBorder="1" applyAlignment="1">
      <alignment horizontal="right" indent="2"/>
    </xf>
    <xf numFmtId="3" fontId="7" fillId="0" borderId="8" xfId="0" applyNumberFormat="1" applyFont="1" applyFill="1" applyBorder="1" applyAlignment="1">
      <alignment horizontal="right" indent="2"/>
    </xf>
    <xf numFmtId="10" fontId="7" fillId="0" borderId="3" xfId="0" applyNumberFormat="1" applyFont="1" applyFill="1" applyBorder="1" applyAlignment="1">
      <alignment horizontal="right" indent="3"/>
    </xf>
    <xf numFmtId="10" fontId="7" fillId="0" borderId="9" xfId="0" applyNumberFormat="1" applyFont="1" applyFill="1" applyBorder="1" applyAlignment="1">
      <alignment horizontal="right" indent="3"/>
    </xf>
    <xf numFmtId="10" fontId="7" fillId="0" borderId="10" xfId="0" applyNumberFormat="1" applyFont="1" applyFill="1" applyBorder="1" applyAlignment="1">
      <alignment horizontal="right" indent="3"/>
    </xf>
    <xf numFmtId="10" fontId="7" fillId="0" borderId="5" xfId="0" applyNumberFormat="1" applyFont="1" applyFill="1" applyBorder="1" applyAlignment="1">
      <alignment horizontal="right" indent="3"/>
    </xf>
    <xf numFmtId="10" fontId="7" fillId="0" borderId="8" xfId="0" applyNumberFormat="1" applyFont="1" applyFill="1" applyBorder="1" applyAlignment="1">
      <alignment horizontal="right" indent="3"/>
    </xf>
    <xf numFmtId="3" fontId="7" fillId="0" borderId="8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3" fontId="7" fillId="0" borderId="12" xfId="0" applyNumberFormat="1" applyFont="1" applyFill="1" applyBorder="1" applyAlignment="1">
      <alignment horizontal="right" indent="2"/>
    </xf>
    <xf numFmtId="10" fontId="7" fillId="0" borderId="4" xfId="0" applyNumberFormat="1" applyFont="1" applyFill="1" applyBorder="1" applyAlignment="1">
      <alignment horizontal="right" indent="2"/>
    </xf>
    <xf numFmtId="10" fontId="7" fillId="0" borderId="7" xfId="0" applyNumberFormat="1" applyFont="1" applyFill="1" applyBorder="1" applyAlignment="1">
      <alignment horizontal="right" indent="2"/>
    </xf>
    <xf numFmtId="3" fontId="7" fillId="0" borderId="2" xfId="0" applyNumberFormat="1" applyFont="1" applyFill="1" applyBorder="1" applyAlignment="1">
      <alignment horizontal="right" indent="2"/>
    </xf>
    <xf numFmtId="3" fontId="7" fillId="0" borderId="13" xfId="0" applyNumberFormat="1" applyFont="1" applyFill="1" applyBorder="1" applyAlignment="1">
      <alignment horizontal="right" indent="2"/>
    </xf>
    <xf numFmtId="3" fontId="7" fillId="0" borderId="7" xfId="0" applyNumberFormat="1" applyFont="1" applyFill="1" applyBorder="1" applyAlignment="1">
      <alignment horizontal="right" indent="2"/>
    </xf>
    <xf numFmtId="10" fontId="7" fillId="0" borderId="11" xfId="0" applyNumberFormat="1" applyFont="1" applyFill="1" applyBorder="1" applyAlignment="1">
      <alignment horizontal="right" indent="2"/>
    </xf>
    <xf numFmtId="3" fontId="7" fillId="0" borderId="3" xfId="0" applyNumberFormat="1" applyFont="1" applyFill="1" applyBorder="1" applyAlignment="1">
      <alignment horizontal="right" indent="3"/>
    </xf>
    <xf numFmtId="3" fontId="7" fillId="0" borderId="6" xfId="0" applyNumberFormat="1" applyFont="1" applyFill="1" applyBorder="1" applyAlignment="1">
      <alignment horizontal="right" indent="3"/>
    </xf>
    <xf numFmtId="10" fontId="7" fillId="0" borderId="2" xfId="0" applyNumberFormat="1" applyFont="1" applyFill="1" applyBorder="1" applyAlignment="1">
      <alignment horizontal="right" indent="2"/>
    </xf>
    <xf numFmtId="10" fontId="7" fillId="0" borderId="12" xfId="0" applyNumberFormat="1" applyFont="1" applyFill="1" applyBorder="1" applyAlignment="1">
      <alignment horizontal="right" indent="2"/>
    </xf>
    <xf numFmtId="10" fontId="7" fillId="0" borderId="13" xfId="0" applyNumberFormat="1" applyFont="1" applyFill="1" applyBorder="1" applyAlignment="1">
      <alignment horizontal="right" indent="2"/>
    </xf>
    <xf numFmtId="0" fontId="7" fillId="0" borderId="1" xfId="0" applyFont="1" applyFill="1" applyBorder="1"/>
    <xf numFmtId="3" fontId="7" fillId="0" borderId="9" xfId="0" applyNumberFormat="1" applyFont="1" applyFill="1" applyBorder="1" applyAlignment="1">
      <alignment horizontal="right" indent="3"/>
    </xf>
    <xf numFmtId="3" fontId="7" fillId="0" borderId="2" xfId="0" applyNumberFormat="1" applyFont="1" applyFill="1" applyBorder="1" applyAlignment="1">
      <alignment horizontal="right" indent="3"/>
    </xf>
    <xf numFmtId="3" fontId="7" fillId="0" borderId="12" xfId="0" applyNumberFormat="1" applyFont="1" applyFill="1" applyBorder="1" applyAlignment="1">
      <alignment horizontal="right" indent="3"/>
    </xf>
    <xf numFmtId="3" fontId="7" fillId="0" borderId="10" xfId="0" applyNumberFormat="1" applyFont="1" applyFill="1" applyBorder="1" applyAlignment="1">
      <alignment horizontal="right" indent="3"/>
    </xf>
    <xf numFmtId="10" fontId="7" fillId="0" borderId="3" xfId="0" applyNumberFormat="1" applyFont="1" applyFill="1" applyBorder="1" applyAlignment="1">
      <alignment horizontal="right" indent="4"/>
    </xf>
    <xf numFmtId="10" fontId="7" fillId="0" borderId="9" xfId="0" applyNumberFormat="1" applyFont="1" applyFill="1" applyBorder="1" applyAlignment="1">
      <alignment horizontal="right" indent="4"/>
    </xf>
    <xf numFmtId="10" fontId="7" fillId="0" borderId="2" xfId="0" applyNumberFormat="1" applyFont="1" applyFill="1" applyBorder="1" applyAlignment="1">
      <alignment horizontal="right" indent="4"/>
    </xf>
    <xf numFmtId="10" fontId="7" fillId="0" borderId="12" xfId="0" applyNumberFormat="1" applyFont="1" applyFill="1" applyBorder="1" applyAlignment="1">
      <alignment horizontal="right" indent="4"/>
    </xf>
    <xf numFmtId="10" fontId="7" fillId="0" borderId="10" xfId="0" applyNumberFormat="1" applyFont="1" applyFill="1" applyBorder="1" applyAlignment="1">
      <alignment horizontal="right" indent="4"/>
    </xf>
    <xf numFmtId="3" fontId="7" fillId="0" borderId="8" xfId="0" applyNumberFormat="1" applyFont="1" applyFill="1" applyBorder="1" applyAlignment="1">
      <alignment horizontal="right" indent="3"/>
    </xf>
    <xf numFmtId="10" fontId="7" fillId="0" borderId="8" xfId="0" applyNumberFormat="1" applyFont="1" applyFill="1" applyBorder="1" applyAlignment="1">
      <alignment horizontal="right" indent="4"/>
    </xf>
    <xf numFmtId="3" fontId="7" fillId="0" borderId="11" xfId="0" applyNumberFormat="1" applyFont="1" applyFill="1" applyBorder="1" applyAlignment="1">
      <alignment horizontal="right" indent="2"/>
    </xf>
    <xf numFmtId="3" fontId="7" fillId="0" borderId="5" xfId="0" applyNumberFormat="1" applyFont="1" applyFill="1" applyBorder="1" applyAlignment="1">
      <alignment horizontal="right" indent="3"/>
    </xf>
    <xf numFmtId="10" fontId="7" fillId="0" borderId="5" xfId="0" applyNumberFormat="1" applyFont="1" applyFill="1" applyBorder="1" applyAlignment="1">
      <alignment horizontal="right" indent="4"/>
    </xf>
    <xf numFmtId="10" fontId="7" fillId="0" borderId="2" xfId="0" applyNumberFormat="1" applyFont="1" applyFill="1" applyBorder="1" applyAlignment="1">
      <alignment horizontal="right" indent="3"/>
    </xf>
    <xf numFmtId="10" fontId="7" fillId="0" borderId="12" xfId="0" applyNumberFormat="1" applyFont="1" applyFill="1" applyBorder="1" applyAlignment="1">
      <alignment horizontal="right" indent="3"/>
    </xf>
    <xf numFmtId="10" fontId="7" fillId="0" borderId="6" xfId="0" applyNumberFormat="1" applyFont="1" applyFill="1" applyBorder="1" applyAlignment="1">
      <alignment horizontal="right" indent="1"/>
    </xf>
    <xf numFmtId="10" fontId="7" fillId="0" borderId="11" xfId="0" applyNumberFormat="1" applyFont="1" applyFill="1" applyBorder="1" applyAlignment="1">
      <alignment horizontal="right" indent="3"/>
    </xf>
    <xf numFmtId="10" fontId="7" fillId="0" borderId="4" xfId="0" applyNumberFormat="1" applyFont="1" applyFill="1" applyBorder="1" applyAlignment="1">
      <alignment horizontal="right" indent="3"/>
    </xf>
    <xf numFmtId="10" fontId="7" fillId="0" borderId="7" xfId="0" applyNumberFormat="1" applyFont="1" applyFill="1" applyBorder="1" applyAlignment="1">
      <alignment horizontal="right" indent="3"/>
    </xf>
    <xf numFmtId="0" fontId="15" fillId="0" borderId="0" xfId="1" applyFont="1" applyFill="1" applyBorder="1" applyAlignment="1" applyProtection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7" fillId="0" borderId="101" xfId="0" applyFont="1" applyBorder="1"/>
    <xf numFmtId="0" fontId="7" fillId="0" borderId="101" xfId="0" applyFont="1" applyFill="1" applyBorder="1" applyAlignment="1">
      <alignment vertical="top"/>
    </xf>
    <xf numFmtId="3" fontId="8" fillId="0" borderId="0" xfId="0" applyNumberFormat="1" applyFont="1" applyFill="1" applyBorder="1" applyAlignment="1">
      <alignment horizontal="center" vertical="center" wrapText="1"/>
    </xf>
    <xf numFmtId="10" fontId="9" fillId="0" borderId="0" xfId="0" applyNumberFormat="1" applyFont="1" applyFill="1" applyBorder="1" applyAlignment="1">
      <alignment horizontal="right" indent="4"/>
    </xf>
    <xf numFmtId="10" fontId="9" fillId="0" borderId="0" xfId="0" applyNumberFormat="1" applyFont="1" applyFill="1" applyBorder="1" applyAlignment="1">
      <alignment horizontal="right" vertical="center" indent="4"/>
    </xf>
    <xf numFmtId="0" fontId="8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indent="3"/>
    </xf>
    <xf numFmtId="3" fontId="9" fillId="0" borderId="0" xfId="0" applyNumberFormat="1" applyFont="1" applyFill="1" applyBorder="1" applyAlignment="1">
      <alignment horizontal="right" vertical="center" indent="3"/>
    </xf>
    <xf numFmtId="3" fontId="9" fillId="0" borderId="0" xfId="0" applyNumberFormat="1" applyFont="1" applyFill="1" applyBorder="1" applyAlignment="1">
      <alignment horizontal="right" indent="2"/>
    </xf>
    <xf numFmtId="3" fontId="9" fillId="0" borderId="0" xfId="0" applyNumberFormat="1" applyFont="1" applyFill="1" applyBorder="1" applyAlignment="1">
      <alignment horizontal="right" vertical="center" indent="2"/>
    </xf>
    <xf numFmtId="10" fontId="9" fillId="0" borderId="0" xfId="0" applyNumberFormat="1" applyFont="1" applyFill="1" applyBorder="1" applyAlignment="1">
      <alignment horizontal="right" indent="3"/>
    </xf>
    <xf numFmtId="10" fontId="9" fillId="0" borderId="0" xfId="0" applyNumberFormat="1" applyFont="1" applyFill="1" applyBorder="1" applyAlignment="1">
      <alignment horizontal="right" vertical="center" indent="3"/>
    </xf>
    <xf numFmtId="3" fontId="9" fillId="0" borderId="0" xfId="0" applyNumberFormat="1" applyFont="1" applyFill="1" applyBorder="1" applyAlignment="1">
      <alignment horizontal="right" indent="4"/>
    </xf>
    <xf numFmtId="3" fontId="9" fillId="0" borderId="0" xfId="0" applyNumberFormat="1" applyFont="1" applyFill="1" applyBorder="1" applyAlignment="1">
      <alignment horizontal="right" vertical="center" indent="4"/>
    </xf>
    <xf numFmtId="3" fontId="9" fillId="0" borderId="0" xfId="0" applyNumberFormat="1" applyFont="1" applyFill="1" applyBorder="1" applyAlignment="1">
      <alignment horizontal="right" indent="1"/>
    </xf>
    <xf numFmtId="3" fontId="9" fillId="0" borderId="0" xfId="0" applyNumberFormat="1" applyFont="1" applyFill="1" applyBorder="1" applyAlignment="1">
      <alignment horizontal="right" vertical="center" indent="1"/>
    </xf>
    <xf numFmtId="3" fontId="9" fillId="0" borderId="0" xfId="0" applyNumberFormat="1" applyFont="1" applyFill="1" applyBorder="1" applyAlignment="1">
      <alignment horizontal="right" indent="5"/>
    </xf>
    <xf numFmtId="3" fontId="9" fillId="0" borderId="0" xfId="0" applyNumberFormat="1" applyFont="1" applyFill="1" applyBorder="1" applyAlignment="1">
      <alignment horizontal="right" vertical="center" indent="5"/>
    </xf>
    <xf numFmtId="10" fontId="9" fillId="3" borderId="14" xfId="0" applyNumberFormat="1" applyFont="1" applyFill="1" applyBorder="1" applyAlignment="1">
      <alignment horizontal="right" indent="2"/>
    </xf>
    <xf numFmtId="10" fontId="9" fillId="3" borderId="15" xfId="0" applyNumberFormat="1" applyFont="1" applyFill="1" applyBorder="1" applyAlignment="1">
      <alignment horizontal="right" indent="2"/>
    </xf>
    <xf numFmtId="0" fontId="7" fillId="3" borderId="16" xfId="0" applyFont="1" applyFill="1" applyBorder="1" applyAlignment="1">
      <alignment horizontal="left" indent="1"/>
    </xf>
    <xf numFmtId="0" fontId="7" fillId="3" borderId="17" xfId="0" applyFont="1" applyFill="1" applyBorder="1" applyAlignment="1">
      <alignment horizontal="left" indent="1"/>
    </xf>
    <xf numFmtId="0" fontId="7" fillId="3" borderId="18" xfId="0" applyFont="1" applyFill="1" applyBorder="1" applyAlignment="1">
      <alignment horizontal="left" indent="1"/>
    </xf>
    <xf numFmtId="0" fontId="7" fillId="3" borderId="19" xfId="0" applyFont="1" applyFill="1" applyBorder="1" applyAlignment="1">
      <alignment horizontal="left" indent="1"/>
    </xf>
    <xf numFmtId="3" fontId="9" fillId="3" borderId="11" xfId="0" applyNumberFormat="1" applyFont="1" applyFill="1" applyBorder="1" applyAlignment="1">
      <alignment horizontal="right" indent="1"/>
    </xf>
    <xf numFmtId="3" fontId="9" fillId="3" borderId="4" xfId="0" applyNumberFormat="1" applyFont="1" applyFill="1" applyBorder="1" applyAlignment="1">
      <alignment horizontal="right" indent="1"/>
    </xf>
    <xf numFmtId="3" fontId="9" fillId="3" borderId="7" xfId="0" applyNumberFormat="1" applyFont="1" applyFill="1" applyBorder="1" applyAlignment="1">
      <alignment horizontal="right" indent="1"/>
    </xf>
    <xf numFmtId="3" fontId="9" fillId="3" borderId="14" xfId="0" applyNumberFormat="1" applyFont="1" applyFill="1" applyBorder="1" applyAlignment="1">
      <alignment horizontal="right" indent="1"/>
    </xf>
    <xf numFmtId="3" fontId="9" fillId="3" borderId="15" xfId="0" applyNumberFormat="1" applyFont="1" applyFill="1" applyBorder="1" applyAlignment="1">
      <alignment horizontal="right" indent="1"/>
    </xf>
    <xf numFmtId="10" fontId="9" fillId="3" borderId="11" xfId="0" applyNumberFormat="1" applyFont="1" applyFill="1" applyBorder="1" applyAlignment="1">
      <alignment horizontal="right" indent="2"/>
    </xf>
    <xf numFmtId="10" fontId="9" fillId="3" borderId="4" xfId="0" applyNumberFormat="1" applyFont="1" applyFill="1" applyBorder="1" applyAlignment="1">
      <alignment horizontal="right" indent="2"/>
    </xf>
    <xf numFmtId="10" fontId="9" fillId="3" borderId="7" xfId="0" applyNumberFormat="1" applyFont="1" applyFill="1" applyBorder="1" applyAlignment="1">
      <alignment horizontal="right" indent="2"/>
    </xf>
    <xf numFmtId="3" fontId="9" fillId="3" borderId="20" xfId="0" applyNumberFormat="1" applyFont="1" applyFill="1" applyBorder="1" applyAlignment="1">
      <alignment horizontal="right" indent="1"/>
    </xf>
    <xf numFmtId="3" fontId="9" fillId="3" borderId="13" xfId="0" applyNumberFormat="1" applyFont="1" applyFill="1" applyBorder="1" applyAlignment="1">
      <alignment horizontal="right" indent="1"/>
    </xf>
    <xf numFmtId="10" fontId="9" fillId="3" borderId="20" xfId="0" applyNumberFormat="1" applyFont="1" applyFill="1" applyBorder="1" applyAlignment="1">
      <alignment horizontal="right" indent="2"/>
    </xf>
    <xf numFmtId="10" fontId="9" fillId="3" borderId="13" xfId="0" applyNumberFormat="1" applyFont="1" applyFill="1" applyBorder="1" applyAlignment="1">
      <alignment horizontal="right" indent="2"/>
    </xf>
    <xf numFmtId="0" fontId="7" fillId="3" borderId="16" xfId="0" applyFont="1" applyFill="1" applyBorder="1" applyAlignment="1">
      <alignment horizontal="left" vertical="center" indent="1"/>
    </xf>
    <xf numFmtId="3" fontId="9" fillId="3" borderId="14" xfId="0" applyNumberFormat="1" applyFont="1" applyFill="1" applyBorder="1" applyAlignment="1">
      <alignment horizontal="right" indent="2"/>
    </xf>
    <xf numFmtId="0" fontId="7" fillId="3" borderId="17" xfId="0" applyFont="1" applyFill="1" applyBorder="1" applyAlignment="1">
      <alignment horizontal="left" vertical="center" indent="1"/>
    </xf>
    <xf numFmtId="0" fontId="7" fillId="3" borderId="18" xfId="0" applyFont="1" applyFill="1" applyBorder="1" applyAlignment="1">
      <alignment horizontal="left" vertical="center" indent="1"/>
    </xf>
    <xf numFmtId="0" fontId="7" fillId="3" borderId="19" xfId="0" applyFont="1" applyFill="1" applyBorder="1" applyAlignment="1">
      <alignment horizontal="left" vertical="center" indent="1"/>
    </xf>
    <xf numFmtId="3" fontId="9" fillId="3" borderId="15" xfId="0" applyNumberFormat="1" applyFont="1" applyFill="1" applyBorder="1" applyAlignment="1">
      <alignment horizontal="right" indent="2"/>
    </xf>
    <xf numFmtId="3" fontId="9" fillId="3" borderId="21" xfId="0" applyNumberFormat="1" applyFont="1" applyFill="1" applyBorder="1" applyAlignment="1">
      <alignment horizontal="right" vertical="center" indent="1"/>
    </xf>
    <xf numFmtId="3" fontId="9" fillId="3" borderId="22" xfId="0" applyNumberFormat="1" applyFont="1" applyFill="1" applyBorder="1" applyAlignment="1">
      <alignment horizontal="right" vertical="center" indent="1"/>
    </xf>
    <xf numFmtId="3" fontId="9" fillId="3" borderId="23" xfId="0" applyNumberFormat="1" applyFont="1" applyFill="1" applyBorder="1" applyAlignment="1">
      <alignment horizontal="right" vertical="center" indent="2"/>
    </xf>
    <xf numFmtId="10" fontId="9" fillId="3" borderId="21" xfId="0" applyNumberFormat="1" applyFont="1" applyFill="1" applyBorder="1" applyAlignment="1">
      <alignment horizontal="right" vertical="center" indent="2"/>
    </xf>
    <xf numFmtId="10" fontId="9" fillId="3" borderId="22" xfId="0" applyNumberFormat="1" applyFont="1" applyFill="1" applyBorder="1" applyAlignment="1">
      <alignment horizontal="right" vertical="center" indent="2"/>
    </xf>
    <xf numFmtId="10" fontId="9" fillId="3" borderId="23" xfId="0" applyNumberFormat="1" applyFont="1" applyFill="1" applyBorder="1" applyAlignment="1">
      <alignment horizontal="right" vertical="center" indent="2"/>
    </xf>
    <xf numFmtId="3" fontId="9" fillId="3" borderId="14" xfId="0" applyNumberFormat="1" applyFont="1" applyFill="1" applyBorder="1" applyAlignment="1">
      <alignment horizontal="right" indent="3"/>
    </xf>
    <xf numFmtId="3" fontId="9" fillId="3" borderId="15" xfId="0" applyNumberFormat="1" applyFont="1" applyFill="1" applyBorder="1" applyAlignment="1">
      <alignment horizontal="right" indent="3"/>
    </xf>
    <xf numFmtId="3" fontId="9" fillId="3" borderId="23" xfId="0" applyNumberFormat="1" applyFont="1" applyFill="1" applyBorder="1" applyAlignment="1">
      <alignment horizontal="right" vertical="center" indent="3"/>
    </xf>
    <xf numFmtId="10" fontId="9" fillId="3" borderId="14" xfId="0" applyNumberFormat="1" applyFont="1" applyFill="1" applyBorder="1" applyAlignment="1">
      <alignment horizontal="right" indent="3"/>
    </xf>
    <xf numFmtId="10" fontId="9" fillId="3" borderId="15" xfId="0" applyNumberFormat="1" applyFont="1" applyFill="1" applyBorder="1" applyAlignment="1">
      <alignment horizontal="right" indent="3"/>
    </xf>
    <xf numFmtId="10" fontId="9" fillId="3" borderId="23" xfId="0" applyNumberFormat="1" applyFont="1" applyFill="1" applyBorder="1" applyAlignment="1">
      <alignment horizontal="right" vertical="center" indent="3"/>
    </xf>
    <xf numFmtId="0" fontId="15" fillId="0" borderId="102" xfId="1" applyFont="1" applyFill="1" applyBorder="1" applyAlignment="1" applyProtection="1"/>
    <xf numFmtId="3" fontId="9" fillId="3" borderId="22" xfId="0" applyNumberFormat="1" applyFont="1" applyFill="1" applyBorder="1" applyAlignment="1">
      <alignment horizontal="center" vertical="center"/>
    </xf>
    <xf numFmtId="0" fontId="7" fillId="0" borderId="102" xfId="0" applyFont="1" applyFill="1" applyBorder="1"/>
    <xf numFmtId="10" fontId="9" fillId="3" borderId="14" xfId="0" applyNumberFormat="1" applyFont="1" applyFill="1" applyBorder="1" applyAlignment="1">
      <alignment horizontal="right" indent="4"/>
    </xf>
    <xf numFmtId="10" fontId="9" fillId="3" borderId="15" xfId="0" applyNumberFormat="1" applyFont="1" applyFill="1" applyBorder="1" applyAlignment="1">
      <alignment horizontal="right" indent="4"/>
    </xf>
    <xf numFmtId="10" fontId="9" fillId="3" borderId="23" xfId="0" applyNumberFormat="1" applyFont="1" applyFill="1" applyBorder="1" applyAlignment="1">
      <alignment horizontal="right" vertical="center" indent="4"/>
    </xf>
    <xf numFmtId="10" fontId="9" fillId="3" borderId="14" xfId="4" applyNumberFormat="1" applyFont="1" applyFill="1" applyBorder="1" applyAlignment="1">
      <alignment horizontal="right" indent="4"/>
    </xf>
    <xf numFmtId="10" fontId="9" fillId="3" borderId="15" xfId="4" applyNumberFormat="1" applyFont="1" applyFill="1" applyBorder="1" applyAlignment="1">
      <alignment horizontal="right" indent="4"/>
    </xf>
    <xf numFmtId="10" fontId="9" fillId="3" borderId="23" xfId="4" applyNumberFormat="1" applyFont="1" applyFill="1" applyBorder="1" applyAlignment="1">
      <alignment horizontal="right" vertical="center" indent="4"/>
    </xf>
    <xf numFmtId="0" fontId="7" fillId="0" borderId="103" xfId="0" applyFont="1" applyFill="1" applyBorder="1"/>
    <xf numFmtId="10" fontId="9" fillId="4" borderId="14" xfId="0" applyNumberFormat="1" applyFont="1" applyFill="1" applyBorder="1" applyAlignment="1">
      <alignment horizontal="right" indent="2"/>
    </xf>
    <xf numFmtId="10" fontId="9" fillId="4" borderId="15" xfId="0" applyNumberFormat="1" applyFont="1" applyFill="1" applyBorder="1" applyAlignment="1">
      <alignment horizontal="right" indent="2"/>
    </xf>
    <xf numFmtId="0" fontId="15" fillId="0" borderId="104" xfId="1" applyFont="1" applyFill="1" applyBorder="1" applyAlignment="1" applyProtection="1"/>
    <xf numFmtId="0" fontId="4" fillId="3" borderId="105" xfId="0" applyFont="1" applyFill="1" applyBorder="1" applyAlignment="1">
      <alignment vertical="center"/>
    </xf>
    <xf numFmtId="0" fontId="7" fillId="3" borderId="106" xfId="0" applyFont="1" applyFill="1" applyBorder="1" applyAlignment="1">
      <alignment vertical="center"/>
    </xf>
    <xf numFmtId="0" fontId="7" fillId="3" borderId="107" xfId="0" applyFont="1" applyFill="1" applyBorder="1"/>
    <xf numFmtId="0" fontId="4" fillId="4" borderId="105" xfId="0" applyFont="1" applyFill="1" applyBorder="1" applyAlignment="1">
      <alignment vertical="center"/>
    </xf>
    <xf numFmtId="0" fontId="7" fillId="4" borderId="106" xfId="0" applyFont="1" applyFill="1" applyBorder="1" applyAlignment="1">
      <alignment vertical="center"/>
    </xf>
    <xf numFmtId="0" fontId="12" fillId="4" borderId="0" xfId="1" applyFill="1" applyAlignment="1" applyProtection="1"/>
    <xf numFmtId="0" fontId="12" fillId="3" borderId="0" xfId="1" applyFill="1" applyAlignment="1" applyProtection="1"/>
    <xf numFmtId="10" fontId="9" fillId="3" borderId="21" xfId="0" applyNumberFormat="1" applyFont="1" applyFill="1" applyBorder="1" applyAlignment="1">
      <alignment horizontal="right" vertical="center" indent="1"/>
    </xf>
    <xf numFmtId="10" fontId="9" fillId="3" borderId="22" xfId="0" applyNumberFormat="1" applyFont="1" applyFill="1" applyBorder="1" applyAlignment="1">
      <alignment horizontal="right" vertical="center" indent="1"/>
    </xf>
    <xf numFmtId="10" fontId="9" fillId="3" borderId="24" xfId="0" applyNumberFormat="1" applyFont="1" applyFill="1" applyBorder="1" applyAlignment="1">
      <alignment horizontal="right" vertical="center" indent="1"/>
    </xf>
    <xf numFmtId="10" fontId="9" fillId="3" borderId="24" xfId="0" applyNumberFormat="1" applyFont="1" applyFill="1" applyBorder="1" applyAlignment="1">
      <alignment horizontal="right" vertical="center" indent="2"/>
    </xf>
    <xf numFmtId="3" fontId="9" fillId="3" borderId="24" xfId="0" applyNumberFormat="1" applyFont="1" applyFill="1" applyBorder="1" applyAlignment="1">
      <alignment horizontal="right" vertical="center" indent="1"/>
    </xf>
    <xf numFmtId="3" fontId="9" fillId="3" borderId="23" xfId="0" applyNumberFormat="1" applyFont="1" applyFill="1" applyBorder="1" applyAlignment="1">
      <alignment horizontal="right" vertical="center" indent="1"/>
    </xf>
    <xf numFmtId="180" fontId="7" fillId="0" borderId="3" xfId="0" applyNumberFormat="1" applyFont="1" applyFill="1" applyBorder="1" applyAlignment="1">
      <alignment horizontal="right" indent="2"/>
    </xf>
    <xf numFmtId="180" fontId="7" fillId="0" borderId="6" xfId="0" applyNumberFormat="1" applyFont="1" applyFill="1" applyBorder="1" applyAlignment="1">
      <alignment horizontal="right" indent="2"/>
    </xf>
    <xf numFmtId="0" fontId="12" fillId="0" borderId="0" xfId="1" applyFill="1" applyBorder="1" applyAlignment="1" applyProtection="1">
      <alignment vertical="top"/>
    </xf>
    <xf numFmtId="10" fontId="7" fillId="0" borderId="3" xfId="0" applyNumberFormat="1" applyFont="1" applyFill="1" applyBorder="1" applyAlignment="1">
      <alignment horizontal="center"/>
    </xf>
    <xf numFmtId="10" fontId="7" fillId="0" borderId="6" xfId="0" applyNumberFormat="1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 indent="1"/>
    </xf>
    <xf numFmtId="0" fontId="9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 indent="1"/>
    </xf>
    <xf numFmtId="0" fontId="9" fillId="3" borderId="32" xfId="0" applyFont="1" applyFill="1" applyBorder="1" applyAlignment="1">
      <alignment horizontal="center" vertical="center" wrapText="1"/>
    </xf>
    <xf numFmtId="10" fontId="9" fillId="0" borderId="0" xfId="0" applyNumberFormat="1" applyFont="1" applyFill="1" applyBorder="1" applyAlignment="1">
      <alignment horizontal="center"/>
    </xf>
    <xf numFmtId="0" fontId="9" fillId="3" borderId="33" xfId="3" applyFont="1" applyFill="1" applyBorder="1" applyAlignment="1">
      <alignment horizontal="center" vertical="center" wrapText="1"/>
    </xf>
    <xf numFmtId="0" fontId="9" fillId="3" borderId="27" xfId="3" applyFont="1" applyFill="1" applyBorder="1" applyAlignment="1">
      <alignment horizontal="center" vertical="center" wrapText="1"/>
    </xf>
    <xf numFmtId="0" fontId="9" fillId="3" borderId="28" xfId="3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10" fontId="7" fillId="0" borderId="3" xfId="4" applyNumberFormat="1" applyFont="1" applyFill="1" applyBorder="1" applyAlignment="1">
      <alignment horizontal="right" indent="1"/>
    </xf>
    <xf numFmtId="10" fontId="7" fillId="0" borderId="8" xfId="4" applyNumberFormat="1" applyFont="1" applyFill="1" applyBorder="1" applyAlignment="1">
      <alignment horizontal="right" indent="1"/>
    </xf>
    <xf numFmtId="10" fontId="7" fillId="0" borderId="9" xfId="4" applyNumberFormat="1" applyFont="1" applyFill="1" applyBorder="1" applyAlignment="1">
      <alignment horizontal="right" indent="1"/>
    </xf>
    <xf numFmtId="10" fontId="7" fillId="0" borderId="5" xfId="4" applyNumberFormat="1" applyFont="1" applyFill="1" applyBorder="1" applyAlignment="1">
      <alignment horizontal="right" indent="1"/>
    </xf>
    <xf numFmtId="10" fontId="7" fillId="0" borderId="6" xfId="4" applyNumberFormat="1" applyFont="1" applyFill="1" applyBorder="1" applyAlignment="1">
      <alignment horizontal="right" indent="1"/>
    </xf>
    <xf numFmtId="10" fontId="7" fillId="0" borderId="10" xfId="4" applyNumberFormat="1" applyFont="1" applyFill="1" applyBorder="1" applyAlignment="1">
      <alignment horizontal="right" indent="1"/>
    </xf>
    <xf numFmtId="10" fontId="9" fillId="3" borderId="21" xfId="4" applyNumberFormat="1" applyFont="1" applyFill="1" applyBorder="1" applyAlignment="1">
      <alignment horizontal="right" vertical="center" indent="1"/>
    </xf>
    <xf numFmtId="10" fontId="9" fillId="3" borderId="22" xfId="4" applyNumberFormat="1" applyFont="1" applyFill="1" applyBorder="1" applyAlignment="1">
      <alignment horizontal="right" vertical="center" indent="1"/>
    </xf>
    <xf numFmtId="10" fontId="9" fillId="3" borderId="14" xfId="4" applyNumberFormat="1" applyFont="1" applyFill="1" applyBorder="1" applyAlignment="1">
      <alignment horizontal="right" indent="3"/>
    </xf>
    <xf numFmtId="10" fontId="9" fillId="3" borderId="15" xfId="4" applyNumberFormat="1" applyFont="1" applyFill="1" applyBorder="1" applyAlignment="1">
      <alignment horizontal="right" indent="3"/>
    </xf>
    <xf numFmtId="10" fontId="9" fillId="3" borderId="23" xfId="4" applyNumberFormat="1" applyFont="1" applyFill="1" applyBorder="1" applyAlignment="1">
      <alignment horizontal="right" vertical="center" indent="3"/>
    </xf>
    <xf numFmtId="0" fontId="8" fillId="5" borderId="25" xfId="0" applyFont="1" applyFill="1" applyBorder="1" applyAlignment="1">
      <alignment horizontal="center" vertical="center" wrapText="1"/>
    </xf>
    <xf numFmtId="3" fontId="8" fillId="5" borderId="26" xfId="0" applyNumberFormat="1" applyFont="1" applyFill="1" applyBorder="1" applyAlignment="1">
      <alignment horizontal="center" vertical="center" wrapText="1"/>
    </xf>
    <xf numFmtId="3" fontId="8" fillId="5" borderId="28" xfId="0" applyNumberFormat="1" applyFont="1" applyFill="1" applyBorder="1" applyAlignment="1">
      <alignment horizontal="center" vertical="center" wrapText="1"/>
    </xf>
    <xf numFmtId="3" fontId="8" fillId="5" borderId="29" xfId="0" applyNumberFormat="1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indent="1"/>
    </xf>
    <xf numFmtId="0" fontId="7" fillId="5" borderId="17" xfId="0" applyFont="1" applyFill="1" applyBorder="1" applyAlignment="1">
      <alignment horizontal="left" indent="1"/>
    </xf>
    <xf numFmtId="0" fontId="7" fillId="5" borderId="34" xfId="0" applyFont="1" applyFill="1" applyBorder="1" applyAlignment="1">
      <alignment horizontal="left" indent="1"/>
    </xf>
    <xf numFmtId="0" fontId="8" fillId="5" borderId="31" xfId="0" applyFont="1" applyFill="1" applyBorder="1" applyAlignment="1">
      <alignment horizontal="left" vertical="center" indent="1"/>
    </xf>
    <xf numFmtId="3" fontId="9" fillId="5" borderId="21" xfId="0" applyNumberFormat="1" applyFont="1" applyFill="1" applyBorder="1" applyAlignment="1">
      <alignment horizontal="right" vertical="center" indent="1"/>
    </xf>
    <xf numFmtId="3" fontId="9" fillId="5" borderId="22" xfId="0" applyNumberFormat="1" applyFont="1" applyFill="1" applyBorder="1" applyAlignment="1">
      <alignment horizontal="right" vertical="center" indent="1"/>
    </xf>
    <xf numFmtId="3" fontId="9" fillId="5" borderId="23" xfId="0" applyNumberFormat="1" applyFont="1" applyFill="1" applyBorder="1" applyAlignment="1">
      <alignment horizontal="right" vertical="center" indent="2"/>
    </xf>
    <xf numFmtId="3" fontId="7" fillId="5" borderId="35" xfId="0" applyNumberFormat="1" applyFont="1" applyFill="1" applyBorder="1" applyAlignment="1">
      <alignment horizontal="right" indent="1"/>
    </xf>
    <xf numFmtId="3" fontId="7" fillId="5" borderId="36" xfId="0" applyNumberFormat="1" applyFont="1" applyFill="1" applyBorder="1" applyAlignment="1">
      <alignment horizontal="right" indent="1"/>
    </xf>
    <xf numFmtId="3" fontId="7" fillId="5" borderId="37" xfId="0" applyNumberFormat="1" applyFont="1" applyFill="1" applyBorder="1" applyAlignment="1">
      <alignment horizontal="right" indent="1"/>
    </xf>
    <xf numFmtId="3" fontId="9" fillId="5" borderId="14" xfId="0" applyNumberFormat="1" applyFont="1" applyFill="1" applyBorder="1" applyAlignment="1">
      <alignment horizontal="right" indent="2"/>
    </xf>
    <xf numFmtId="3" fontId="9" fillId="5" borderId="15" xfId="0" applyNumberFormat="1" applyFont="1" applyFill="1" applyBorder="1" applyAlignment="1">
      <alignment horizontal="right" indent="2"/>
    </xf>
    <xf numFmtId="10" fontId="7" fillId="5" borderId="35" xfId="0" applyNumberFormat="1" applyFont="1" applyFill="1" applyBorder="1" applyAlignment="1">
      <alignment horizontal="right" indent="2"/>
    </xf>
    <xf numFmtId="10" fontId="7" fillId="5" borderId="36" xfId="0" applyNumberFormat="1" applyFont="1" applyFill="1" applyBorder="1" applyAlignment="1">
      <alignment horizontal="right" indent="2"/>
    </xf>
    <xf numFmtId="10" fontId="7" fillId="5" borderId="37" xfId="0" applyNumberFormat="1" applyFont="1" applyFill="1" applyBorder="1" applyAlignment="1">
      <alignment horizontal="right" indent="2"/>
    </xf>
    <xf numFmtId="10" fontId="9" fillId="5" borderId="21" xfId="0" applyNumberFormat="1" applyFont="1" applyFill="1" applyBorder="1" applyAlignment="1">
      <alignment horizontal="right" vertical="center" indent="2"/>
    </xf>
    <xf numFmtId="10" fontId="9" fillId="5" borderId="14" xfId="0" applyNumberFormat="1" applyFont="1" applyFill="1" applyBorder="1" applyAlignment="1">
      <alignment horizontal="right" indent="3"/>
    </xf>
    <xf numFmtId="10" fontId="9" fillId="5" borderId="15" xfId="0" applyNumberFormat="1" applyFont="1" applyFill="1" applyBorder="1" applyAlignment="1">
      <alignment horizontal="right" indent="3"/>
    </xf>
    <xf numFmtId="10" fontId="9" fillId="5" borderId="23" xfId="0" applyNumberFormat="1" applyFont="1" applyFill="1" applyBorder="1" applyAlignment="1">
      <alignment horizontal="right" vertical="center" indent="3"/>
    </xf>
    <xf numFmtId="10" fontId="9" fillId="5" borderId="22" xfId="0" applyNumberFormat="1" applyFont="1" applyFill="1" applyBorder="1" applyAlignment="1">
      <alignment horizontal="right" vertical="center" indent="2"/>
    </xf>
    <xf numFmtId="0" fontId="7" fillId="5" borderId="19" xfId="0" applyFont="1" applyFill="1" applyBorder="1" applyAlignment="1">
      <alignment horizontal="left" indent="1"/>
    </xf>
    <xf numFmtId="3" fontId="9" fillId="5" borderId="38" xfId="0" applyNumberFormat="1" applyFont="1" applyFill="1" applyBorder="1" applyAlignment="1">
      <alignment horizontal="right" vertical="center" indent="1"/>
    </xf>
    <xf numFmtId="3" fontId="9" fillId="5" borderId="24" xfId="0" applyNumberFormat="1" applyFont="1" applyFill="1" applyBorder="1" applyAlignment="1">
      <alignment horizontal="right" vertical="center" indent="1"/>
    </xf>
    <xf numFmtId="10" fontId="9" fillId="5" borderId="38" xfId="0" applyNumberFormat="1" applyFont="1" applyFill="1" applyBorder="1" applyAlignment="1">
      <alignment horizontal="right" vertical="center" indent="2"/>
    </xf>
    <xf numFmtId="10" fontId="9" fillId="5" borderId="24" xfId="0" applyNumberFormat="1" applyFont="1" applyFill="1" applyBorder="1" applyAlignment="1">
      <alignment horizontal="right" vertical="center" indent="2"/>
    </xf>
    <xf numFmtId="3" fontId="7" fillId="5" borderId="39" xfId="0" applyNumberFormat="1" applyFont="1" applyFill="1" applyBorder="1" applyAlignment="1">
      <alignment horizontal="right" indent="1"/>
    </xf>
    <xf numFmtId="3" fontId="9" fillId="5" borderId="20" xfId="0" applyNumberFormat="1" applyFont="1" applyFill="1" applyBorder="1" applyAlignment="1">
      <alignment horizontal="right" indent="2"/>
    </xf>
    <xf numFmtId="10" fontId="9" fillId="5" borderId="20" xfId="0" applyNumberFormat="1" applyFont="1" applyFill="1" applyBorder="1" applyAlignment="1">
      <alignment horizontal="right" indent="3"/>
    </xf>
    <xf numFmtId="10" fontId="7" fillId="5" borderId="39" xfId="0" applyNumberFormat="1" applyFont="1" applyFill="1" applyBorder="1" applyAlignment="1">
      <alignment horizontal="right" indent="2"/>
    </xf>
    <xf numFmtId="3" fontId="7" fillId="5" borderId="35" xfId="0" applyNumberFormat="1" applyFont="1" applyFill="1" applyBorder="1" applyAlignment="1">
      <alignment horizontal="right" indent="2"/>
    </xf>
    <xf numFmtId="3" fontId="7" fillId="5" borderId="39" xfId="0" applyNumberFormat="1" applyFont="1" applyFill="1" applyBorder="1" applyAlignment="1">
      <alignment horizontal="right" indent="2"/>
    </xf>
    <xf numFmtId="3" fontId="7" fillId="5" borderId="37" xfId="0" applyNumberFormat="1" applyFont="1" applyFill="1" applyBorder="1" applyAlignment="1">
      <alignment horizontal="right" indent="2"/>
    </xf>
    <xf numFmtId="3" fontId="9" fillId="5" borderId="38" xfId="0" applyNumberFormat="1" applyFont="1" applyFill="1" applyBorder="1" applyAlignment="1">
      <alignment horizontal="right" vertical="center" indent="2"/>
    </xf>
    <xf numFmtId="3" fontId="9" fillId="5" borderId="21" xfId="0" applyNumberFormat="1" applyFont="1" applyFill="1" applyBorder="1" applyAlignment="1">
      <alignment horizontal="right" vertical="center" indent="2"/>
    </xf>
    <xf numFmtId="3" fontId="9" fillId="5" borderId="22" xfId="0" applyNumberFormat="1" applyFont="1" applyFill="1" applyBorder="1" applyAlignment="1">
      <alignment horizontal="right" vertical="center" indent="2"/>
    </xf>
    <xf numFmtId="3" fontId="9" fillId="5" borderId="24" xfId="0" applyNumberFormat="1" applyFont="1" applyFill="1" applyBorder="1" applyAlignment="1">
      <alignment horizontal="right" vertical="center" indent="2"/>
    </xf>
    <xf numFmtId="3" fontId="9" fillId="5" borderId="40" xfId="0" applyNumberFormat="1" applyFont="1" applyFill="1" applyBorder="1" applyAlignment="1">
      <alignment horizontal="right" vertical="center" indent="1"/>
    </xf>
    <xf numFmtId="3" fontId="8" fillId="5" borderId="27" xfId="0" applyNumberFormat="1" applyFont="1" applyFill="1" applyBorder="1" applyAlignment="1">
      <alignment horizontal="center" vertical="center" wrapText="1"/>
    </xf>
    <xf numFmtId="3" fontId="9" fillId="5" borderId="23" xfId="0" applyNumberFormat="1" applyFont="1" applyFill="1" applyBorder="1" applyAlignment="1">
      <alignment horizontal="right" vertical="center" indent="3"/>
    </xf>
    <xf numFmtId="10" fontId="9" fillId="5" borderId="23" xfId="0" applyNumberFormat="1" applyFont="1" applyFill="1" applyBorder="1" applyAlignment="1">
      <alignment horizontal="right" vertical="center" indent="4"/>
    </xf>
    <xf numFmtId="3" fontId="9" fillId="5" borderId="14" xfId="0" applyNumberFormat="1" applyFont="1" applyFill="1" applyBorder="1" applyAlignment="1">
      <alignment horizontal="right" indent="3"/>
    </xf>
    <xf numFmtId="3" fontId="9" fillId="5" borderId="15" xfId="0" applyNumberFormat="1" applyFont="1" applyFill="1" applyBorder="1" applyAlignment="1">
      <alignment horizontal="right" indent="3"/>
    </xf>
    <xf numFmtId="10" fontId="9" fillId="5" borderId="14" xfId="0" applyNumberFormat="1" applyFont="1" applyFill="1" applyBorder="1" applyAlignment="1">
      <alignment horizontal="right" indent="4"/>
    </xf>
    <xf numFmtId="10" fontId="9" fillId="5" borderId="15" xfId="0" applyNumberFormat="1" applyFont="1" applyFill="1" applyBorder="1" applyAlignment="1">
      <alignment horizontal="right" indent="4"/>
    </xf>
    <xf numFmtId="3" fontId="9" fillId="5" borderId="20" xfId="0" applyNumberFormat="1" applyFont="1" applyFill="1" applyBorder="1" applyAlignment="1">
      <alignment horizontal="right" indent="3"/>
    </xf>
    <xf numFmtId="10" fontId="9" fillId="5" borderId="20" xfId="0" applyNumberFormat="1" applyFont="1" applyFill="1" applyBorder="1" applyAlignment="1">
      <alignment horizontal="right" indent="4"/>
    </xf>
    <xf numFmtId="10" fontId="9" fillId="5" borderId="20" xfId="0" applyNumberFormat="1" applyFont="1" applyFill="1" applyBorder="1" applyAlignment="1">
      <alignment horizontal="right" indent="5"/>
    </xf>
    <xf numFmtId="10" fontId="9" fillId="5" borderId="15" xfId="0" applyNumberFormat="1" applyFont="1" applyFill="1" applyBorder="1" applyAlignment="1">
      <alignment horizontal="right" indent="5"/>
    </xf>
    <xf numFmtId="10" fontId="9" fillId="5" borderId="23" xfId="0" applyNumberFormat="1" applyFont="1" applyFill="1" applyBorder="1" applyAlignment="1">
      <alignment horizontal="right" vertical="center" indent="5"/>
    </xf>
    <xf numFmtId="3" fontId="9" fillId="5" borderId="21" xfId="0" applyNumberFormat="1" applyFont="1" applyFill="1" applyBorder="1" applyAlignment="1">
      <alignment horizontal="right" vertical="center" indent="3"/>
    </xf>
    <xf numFmtId="3" fontId="9" fillId="5" borderId="22" xfId="0" applyNumberFormat="1" applyFont="1" applyFill="1" applyBorder="1" applyAlignment="1">
      <alignment horizontal="right" vertical="center" indent="3"/>
    </xf>
    <xf numFmtId="10" fontId="9" fillId="5" borderId="21" xfId="0" applyNumberFormat="1" applyFont="1" applyFill="1" applyBorder="1" applyAlignment="1">
      <alignment horizontal="right" vertical="center" indent="4"/>
    </xf>
    <xf numFmtId="10" fontId="9" fillId="5" borderId="22" xfId="0" applyNumberFormat="1" applyFont="1" applyFill="1" applyBorder="1" applyAlignment="1">
      <alignment horizontal="right" vertical="center" indent="4"/>
    </xf>
    <xf numFmtId="10" fontId="9" fillId="5" borderId="21" xfId="0" applyNumberFormat="1" applyFont="1" applyFill="1" applyBorder="1" applyAlignment="1">
      <alignment horizontal="right" vertical="center" indent="3"/>
    </xf>
    <xf numFmtId="10" fontId="9" fillId="5" borderId="22" xfId="0" applyNumberFormat="1" applyFont="1" applyFill="1" applyBorder="1" applyAlignment="1">
      <alignment horizontal="right" vertical="center" indent="3"/>
    </xf>
    <xf numFmtId="3" fontId="9" fillId="5" borderId="23" xfId="0" applyNumberFormat="1" applyFont="1" applyFill="1" applyBorder="1" applyAlignment="1">
      <alignment horizontal="right" vertical="center" indent="1"/>
    </xf>
    <xf numFmtId="3" fontId="9" fillId="5" borderId="14" xfId="0" applyNumberFormat="1" applyFont="1" applyFill="1" applyBorder="1" applyAlignment="1">
      <alignment horizontal="right" indent="1"/>
    </xf>
    <xf numFmtId="3" fontId="9" fillId="5" borderId="15" xfId="0" applyNumberFormat="1" applyFont="1" applyFill="1" applyBorder="1" applyAlignment="1">
      <alignment horizontal="right" indent="1"/>
    </xf>
    <xf numFmtId="10" fontId="9" fillId="5" borderId="21" xfId="0" applyNumberFormat="1" applyFont="1" applyFill="1" applyBorder="1" applyAlignment="1">
      <alignment horizontal="right" vertical="center" indent="1"/>
    </xf>
    <xf numFmtId="10" fontId="9" fillId="5" borderId="22" xfId="0" applyNumberFormat="1" applyFont="1" applyFill="1" applyBorder="1" applyAlignment="1">
      <alignment horizontal="right" vertical="center" indent="1"/>
    </xf>
    <xf numFmtId="10" fontId="9" fillId="5" borderId="23" xfId="0" applyNumberFormat="1" applyFont="1" applyFill="1" applyBorder="1" applyAlignment="1">
      <alignment horizontal="right" vertical="center" indent="2"/>
    </xf>
    <xf numFmtId="10" fontId="9" fillId="5" borderId="14" xfId="0" applyNumberFormat="1" applyFont="1" applyFill="1" applyBorder="1" applyAlignment="1">
      <alignment horizontal="right" indent="2"/>
    </xf>
    <xf numFmtId="10" fontId="9" fillId="5" borderId="15" xfId="0" applyNumberFormat="1" applyFont="1" applyFill="1" applyBorder="1" applyAlignment="1">
      <alignment horizontal="right" indent="2"/>
    </xf>
    <xf numFmtId="3" fontId="9" fillId="5" borderId="20" xfId="0" applyNumberFormat="1" applyFont="1" applyFill="1" applyBorder="1" applyAlignment="1">
      <alignment horizontal="right" indent="1"/>
    </xf>
    <xf numFmtId="10" fontId="9" fillId="5" borderId="20" xfId="0" applyNumberFormat="1" applyFont="1" applyFill="1" applyBorder="1" applyAlignment="1">
      <alignment horizontal="right" indent="2"/>
    </xf>
    <xf numFmtId="0" fontId="9" fillId="3" borderId="25" xfId="0" applyFont="1" applyFill="1" applyBorder="1" applyAlignment="1">
      <alignment horizontal="center" vertical="center"/>
    </xf>
    <xf numFmtId="3" fontId="9" fillId="3" borderId="26" xfId="0" applyNumberFormat="1" applyFont="1" applyFill="1" applyBorder="1" applyAlignment="1">
      <alignment horizontal="center" vertical="center" wrapText="1"/>
    </xf>
    <xf numFmtId="3" fontId="9" fillId="3" borderId="28" xfId="0" applyNumberFormat="1" applyFont="1" applyFill="1" applyBorder="1" applyAlignment="1">
      <alignment horizontal="center" vertical="center" wrapText="1"/>
    </xf>
    <xf numFmtId="3" fontId="9" fillId="3" borderId="41" xfId="0" applyNumberFormat="1" applyFont="1" applyFill="1" applyBorder="1" applyAlignment="1">
      <alignment horizontal="center" vertical="center" wrapText="1"/>
    </xf>
    <xf numFmtId="3" fontId="9" fillId="3" borderId="29" xfId="0" applyNumberFormat="1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3" fontId="9" fillId="5" borderId="26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3" fontId="9" fillId="5" borderId="41" xfId="0" applyNumberFormat="1" applyFont="1" applyFill="1" applyBorder="1" applyAlignment="1">
      <alignment horizontal="center" vertical="center" wrapText="1"/>
    </xf>
    <xf numFmtId="3" fontId="9" fillId="5" borderId="29" xfId="0" applyNumberFormat="1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left" vertical="center" indent="1"/>
    </xf>
    <xf numFmtId="3" fontId="9" fillId="5" borderId="42" xfId="0" applyNumberFormat="1" applyFont="1" applyFill="1" applyBorder="1" applyAlignment="1">
      <alignment horizontal="center" vertical="center" wrapText="1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0" xfId="0" applyNumberFormat="1" applyFont="1" applyFill="1" applyBorder="1" applyAlignment="1">
      <alignment horizontal="right" indent="4"/>
    </xf>
    <xf numFmtId="3" fontId="9" fillId="5" borderId="15" xfId="0" applyNumberFormat="1" applyFont="1" applyFill="1" applyBorder="1" applyAlignment="1">
      <alignment horizontal="right" indent="4"/>
    </xf>
    <xf numFmtId="3" fontId="9" fillId="5" borderId="23" xfId="0" applyNumberFormat="1" applyFont="1" applyFill="1" applyBorder="1" applyAlignment="1">
      <alignment horizontal="right" vertical="center" indent="4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9" fillId="5" borderId="21" xfId="0" applyNumberFormat="1" applyFont="1" applyFill="1" applyBorder="1" applyAlignment="1">
      <alignment horizontal="right" vertical="center"/>
    </xf>
    <xf numFmtId="0" fontId="7" fillId="5" borderId="16" xfId="0" applyFont="1" applyFill="1" applyBorder="1"/>
    <xf numFmtId="0" fontId="7" fillId="5" borderId="17" xfId="0" applyFont="1" applyFill="1" applyBorder="1"/>
    <xf numFmtId="0" fontId="7" fillId="5" borderId="19" xfId="0" applyFont="1" applyFill="1" applyBorder="1"/>
    <xf numFmtId="0" fontId="9" fillId="5" borderId="31" xfId="0" applyFont="1" applyFill="1" applyBorder="1" applyAlignment="1">
      <alignment vertical="center"/>
    </xf>
    <xf numFmtId="3" fontId="9" fillId="5" borderId="14" xfId="0" applyNumberFormat="1" applyFont="1" applyFill="1" applyBorder="1" applyAlignment="1">
      <alignment horizontal="right" indent="4"/>
    </xf>
    <xf numFmtId="0" fontId="9" fillId="5" borderId="31" xfId="0" applyFont="1" applyFill="1" applyBorder="1" applyAlignment="1">
      <alignment horizontal="left" vertical="center"/>
    </xf>
    <xf numFmtId="10" fontId="9" fillId="5" borderId="24" xfId="0" applyNumberFormat="1" applyFont="1" applyFill="1" applyBorder="1" applyAlignment="1">
      <alignment horizontal="right" vertical="center" indent="3"/>
    </xf>
    <xf numFmtId="3" fontId="9" fillId="5" borderId="32" xfId="0" applyNumberFormat="1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/>
    </xf>
    <xf numFmtId="0" fontId="7" fillId="5" borderId="17" xfId="0" applyFont="1" applyFill="1" applyBorder="1" applyAlignment="1">
      <alignment horizontal="left"/>
    </xf>
    <xf numFmtId="0" fontId="7" fillId="5" borderId="19" xfId="0" applyFont="1" applyFill="1" applyBorder="1" applyAlignment="1">
      <alignment horizontal="left"/>
    </xf>
    <xf numFmtId="10" fontId="9" fillId="5" borderId="21" xfId="0" applyNumberFormat="1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left" indent="1"/>
    </xf>
    <xf numFmtId="0" fontId="8" fillId="5" borderId="31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/>
    </xf>
    <xf numFmtId="0" fontId="0" fillId="3" borderId="0" xfId="0" applyFill="1"/>
    <xf numFmtId="0" fontId="9" fillId="6" borderId="25" xfId="0" applyFont="1" applyFill="1" applyBorder="1" applyAlignment="1">
      <alignment horizontal="center" vertical="center" wrapText="1"/>
    </xf>
    <xf numFmtId="3" fontId="9" fillId="6" borderId="32" xfId="0" applyNumberFormat="1" applyFont="1" applyFill="1" applyBorder="1" applyAlignment="1">
      <alignment horizontal="center" vertical="center" wrapText="1"/>
    </xf>
    <xf numFmtId="3" fontId="9" fillId="6" borderId="28" xfId="0" applyNumberFormat="1" applyFont="1" applyFill="1" applyBorder="1" applyAlignment="1">
      <alignment horizontal="center" vertical="center" wrapText="1"/>
    </xf>
    <xf numFmtId="3" fontId="9" fillId="6" borderId="29" xfId="0" applyNumberFormat="1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indent="1"/>
    </xf>
    <xf numFmtId="0" fontId="7" fillId="6" borderId="17" xfId="0" applyFont="1" applyFill="1" applyBorder="1" applyAlignment="1">
      <alignment horizontal="left" indent="1"/>
    </xf>
    <xf numFmtId="0" fontId="7" fillId="6" borderId="34" xfId="0" applyFont="1" applyFill="1" applyBorder="1" applyAlignment="1">
      <alignment horizontal="left" indent="1"/>
    </xf>
    <xf numFmtId="0" fontId="9" fillId="6" borderId="31" xfId="0" applyFont="1" applyFill="1" applyBorder="1" applyAlignment="1">
      <alignment horizontal="left" vertical="center" indent="1"/>
    </xf>
    <xf numFmtId="10" fontId="9" fillId="6" borderId="14" xfId="0" applyNumberFormat="1" applyFont="1" applyFill="1" applyBorder="1" applyAlignment="1">
      <alignment horizontal="right" indent="2"/>
    </xf>
    <xf numFmtId="10" fontId="9" fillId="6" borderId="15" xfId="0" applyNumberFormat="1" applyFont="1" applyFill="1" applyBorder="1" applyAlignment="1">
      <alignment horizontal="right" indent="2"/>
    </xf>
    <xf numFmtId="10" fontId="9" fillId="6" borderId="23" xfId="0" applyNumberFormat="1" applyFont="1" applyFill="1" applyBorder="1" applyAlignment="1">
      <alignment horizontal="right" vertical="center" indent="2"/>
    </xf>
    <xf numFmtId="3" fontId="9" fillId="6" borderId="21" xfId="0" applyNumberFormat="1" applyFont="1" applyFill="1" applyBorder="1" applyAlignment="1">
      <alignment horizontal="right" vertical="center" indent="1"/>
    </xf>
    <xf numFmtId="3" fontId="9" fillId="6" borderId="22" xfId="0" applyNumberFormat="1" applyFont="1" applyFill="1" applyBorder="1" applyAlignment="1">
      <alignment horizontal="right" vertical="center" indent="1"/>
    </xf>
    <xf numFmtId="3" fontId="9" fillId="6" borderId="6" xfId="0" applyNumberFormat="1" applyFont="1" applyFill="1" applyBorder="1" applyAlignment="1">
      <alignment horizontal="center" vertical="center" wrapText="1"/>
    </xf>
    <xf numFmtId="3" fontId="9" fillId="6" borderId="44" xfId="0" applyNumberFormat="1" applyFont="1" applyFill="1" applyBorder="1" applyAlignment="1">
      <alignment horizontal="center" vertical="center" wrapText="1"/>
    </xf>
    <xf numFmtId="3" fontId="9" fillId="6" borderId="10" xfId="0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left" indent="1"/>
    </xf>
    <xf numFmtId="3" fontId="9" fillId="6" borderId="21" xfId="0" applyNumberFormat="1" applyFont="1" applyFill="1" applyBorder="1" applyAlignment="1">
      <alignment horizontal="right" vertical="center" indent="2"/>
    </xf>
    <xf numFmtId="180" fontId="9" fillId="6" borderId="21" xfId="0" applyNumberFormat="1" applyFont="1" applyFill="1" applyBorder="1" applyAlignment="1">
      <alignment horizontal="right" vertical="center" indent="2"/>
    </xf>
    <xf numFmtId="3" fontId="9" fillId="6" borderId="23" xfId="0" applyNumberFormat="1" applyFont="1" applyFill="1" applyBorder="1" applyAlignment="1">
      <alignment horizontal="right" vertical="center" indent="1"/>
    </xf>
    <xf numFmtId="3" fontId="9" fillId="6" borderId="14" xfId="0" applyNumberFormat="1" applyFont="1" applyFill="1" applyBorder="1" applyAlignment="1">
      <alignment horizontal="right" indent="1"/>
    </xf>
    <xf numFmtId="3" fontId="9" fillId="6" borderId="15" xfId="0" applyNumberFormat="1" applyFont="1" applyFill="1" applyBorder="1" applyAlignment="1">
      <alignment horizontal="right" indent="1"/>
    </xf>
    <xf numFmtId="0" fontId="8" fillId="6" borderId="25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left" indent="1"/>
    </xf>
    <xf numFmtId="0" fontId="8" fillId="6" borderId="31" xfId="0" applyFont="1" applyFill="1" applyBorder="1" applyAlignment="1">
      <alignment horizontal="left" vertical="center" indent="1"/>
    </xf>
    <xf numFmtId="10" fontId="9" fillId="6" borderId="14" xfId="0" applyNumberFormat="1" applyFont="1" applyFill="1" applyBorder="1" applyAlignment="1">
      <alignment horizontal="right" indent="3"/>
    </xf>
    <xf numFmtId="10" fontId="9" fillId="6" borderId="15" xfId="0" applyNumberFormat="1" applyFont="1" applyFill="1" applyBorder="1" applyAlignment="1">
      <alignment horizontal="right" indent="3"/>
    </xf>
    <xf numFmtId="10" fontId="9" fillId="6" borderId="23" xfId="0" applyNumberFormat="1" applyFont="1" applyFill="1" applyBorder="1" applyAlignment="1">
      <alignment horizontal="right" vertical="center" indent="3"/>
    </xf>
    <xf numFmtId="3" fontId="9" fillId="6" borderId="22" xfId="0" applyNumberFormat="1" applyFont="1" applyFill="1" applyBorder="1" applyAlignment="1">
      <alignment horizontal="right" vertical="center" indent="2"/>
    </xf>
    <xf numFmtId="3" fontId="9" fillId="6" borderId="23" xfId="0" applyNumberFormat="1" applyFont="1" applyFill="1" applyBorder="1" applyAlignment="1">
      <alignment horizontal="right" vertical="center" indent="3"/>
    </xf>
    <xf numFmtId="3" fontId="9" fillId="6" borderId="14" xfId="0" applyNumberFormat="1" applyFont="1" applyFill="1" applyBorder="1" applyAlignment="1">
      <alignment horizontal="right" indent="3"/>
    </xf>
    <xf numFmtId="3" fontId="9" fillId="6" borderId="15" xfId="0" applyNumberFormat="1" applyFont="1" applyFill="1" applyBorder="1" applyAlignment="1">
      <alignment horizontal="right" indent="3"/>
    </xf>
    <xf numFmtId="3" fontId="9" fillId="6" borderId="14" xfId="0" applyNumberFormat="1" applyFont="1" applyFill="1" applyBorder="1" applyAlignment="1">
      <alignment horizontal="right" indent="2"/>
    </xf>
    <xf numFmtId="3" fontId="9" fillId="6" borderId="15" xfId="0" applyNumberFormat="1" applyFont="1" applyFill="1" applyBorder="1" applyAlignment="1">
      <alignment horizontal="right" indent="2"/>
    </xf>
    <xf numFmtId="3" fontId="9" fillId="6" borderId="23" xfId="0" applyNumberFormat="1" applyFont="1" applyFill="1" applyBorder="1" applyAlignment="1">
      <alignment horizontal="right" vertical="center" indent="2"/>
    </xf>
    <xf numFmtId="10" fontId="9" fillId="6" borderId="14" xfId="0" applyNumberFormat="1" applyFont="1" applyFill="1" applyBorder="1" applyAlignment="1">
      <alignment horizontal="right" indent="1"/>
    </xf>
    <xf numFmtId="10" fontId="9" fillId="6" borderId="15" xfId="0" applyNumberFormat="1" applyFont="1" applyFill="1" applyBorder="1" applyAlignment="1">
      <alignment horizontal="right" indent="1"/>
    </xf>
    <xf numFmtId="10" fontId="9" fillId="6" borderId="23" xfId="0" applyNumberFormat="1" applyFont="1" applyFill="1" applyBorder="1" applyAlignment="1">
      <alignment horizontal="right" vertical="center" indent="1"/>
    </xf>
    <xf numFmtId="3" fontId="9" fillId="6" borderId="21" xfId="0" applyNumberFormat="1" applyFont="1" applyFill="1" applyBorder="1" applyAlignment="1">
      <alignment horizontal="right" vertical="center" indent="3"/>
    </xf>
    <xf numFmtId="10" fontId="9" fillId="6" borderId="21" xfId="0" applyNumberFormat="1" applyFont="1" applyFill="1" applyBorder="1" applyAlignment="1">
      <alignment horizontal="right" vertical="center" indent="2"/>
    </xf>
    <xf numFmtId="10" fontId="9" fillId="6" borderId="21" xfId="0" applyNumberFormat="1" applyFont="1" applyFill="1" applyBorder="1" applyAlignment="1">
      <alignment horizontal="right" vertical="center" indent="1"/>
    </xf>
    <xf numFmtId="3" fontId="9" fillId="6" borderId="27" xfId="0" applyNumberFormat="1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left" vertical="center"/>
    </xf>
    <xf numFmtId="3" fontId="9" fillId="6" borderId="26" xfId="0" applyNumberFormat="1" applyFont="1" applyFill="1" applyBorder="1" applyAlignment="1">
      <alignment horizontal="center" vertical="center" wrapText="1"/>
    </xf>
    <xf numFmtId="3" fontId="9" fillId="6" borderId="22" xfId="0" applyNumberFormat="1" applyFont="1" applyFill="1" applyBorder="1" applyAlignment="1">
      <alignment horizontal="right" vertical="center" indent="3"/>
    </xf>
    <xf numFmtId="10" fontId="9" fillId="6" borderId="23" xfId="0" applyNumberFormat="1" applyFont="1" applyFill="1" applyBorder="1" applyAlignment="1">
      <alignment horizontal="right" vertical="center" indent="4"/>
    </xf>
    <xf numFmtId="10" fontId="9" fillId="6" borderId="14" xfId="0" applyNumberFormat="1" applyFont="1" applyFill="1" applyBorder="1" applyAlignment="1">
      <alignment horizontal="right" indent="4"/>
    </xf>
    <xf numFmtId="10" fontId="9" fillId="6" borderId="15" xfId="0" applyNumberFormat="1" applyFont="1" applyFill="1" applyBorder="1" applyAlignment="1">
      <alignment horizontal="right" indent="4"/>
    </xf>
    <xf numFmtId="3" fontId="8" fillId="6" borderId="27" xfId="0" applyNumberFormat="1" applyFont="1" applyFill="1" applyBorder="1" applyAlignment="1">
      <alignment horizontal="center" vertical="center" wrapText="1"/>
    </xf>
    <xf numFmtId="3" fontId="8" fillId="6" borderId="32" xfId="0" applyNumberFormat="1" applyFont="1" applyFill="1" applyBorder="1" applyAlignment="1">
      <alignment horizontal="center" vertical="center" wrapText="1"/>
    </xf>
    <xf numFmtId="3" fontId="7" fillId="0" borderId="44" xfId="0" applyNumberFormat="1" applyFont="1" applyFill="1" applyBorder="1" applyAlignment="1">
      <alignment horizontal="right" indent="1"/>
    </xf>
    <xf numFmtId="0" fontId="4" fillId="6" borderId="105" xfId="0" applyFont="1" applyFill="1" applyBorder="1" applyAlignment="1">
      <alignment vertical="center"/>
    </xf>
    <xf numFmtId="0" fontId="7" fillId="6" borderId="106" xfId="0" applyFont="1" applyFill="1" applyBorder="1" applyAlignment="1">
      <alignment vertical="center"/>
    </xf>
    <xf numFmtId="0" fontId="12" fillId="6" borderId="0" xfId="1" applyFill="1" applyBorder="1" applyAlignment="1" applyProtection="1">
      <alignment vertical="top"/>
    </xf>
    <xf numFmtId="10" fontId="9" fillId="3" borderId="14" xfId="0" applyNumberFormat="1" applyFont="1" applyFill="1" applyBorder="1" applyAlignment="1">
      <alignment horizontal="right" indent="1"/>
    </xf>
    <xf numFmtId="10" fontId="9" fillId="3" borderId="15" xfId="0" applyNumberFormat="1" applyFont="1" applyFill="1" applyBorder="1" applyAlignment="1">
      <alignment horizontal="right" indent="1"/>
    </xf>
    <xf numFmtId="10" fontId="9" fillId="3" borderId="23" xfId="0" applyNumberFormat="1" applyFont="1" applyFill="1" applyBorder="1" applyAlignment="1">
      <alignment horizontal="right" vertical="center" indent="1"/>
    </xf>
    <xf numFmtId="10" fontId="7" fillId="0" borderId="45" xfId="0" applyNumberFormat="1" applyFont="1" applyFill="1" applyBorder="1" applyAlignment="1">
      <alignment horizontal="right" indent="3"/>
    </xf>
    <xf numFmtId="10" fontId="7" fillId="0" borderId="46" xfId="0" applyNumberFormat="1" applyFont="1" applyFill="1" applyBorder="1" applyAlignment="1">
      <alignment horizontal="right" indent="3"/>
    </xf>
    <xf numFmtId="10" fontId="7" fillId="0" borderId="47" xfId="0" applyNumberFormat="1" applyFont="1" applyFill="1" applyBorder="1" applyAlignment="1">
      <alignment horizontal="right" indent="3"/>
    </xf>
    <xf numFmtId="10" fontId="9" fillId="5" borderId="48" xfId="0" applyNumberFormat="1" applyFont="1" applyFill="1" applyBorder="1" applyAlignment="1">
      <alignment horizontal="right" vertical="center" indent="3"/>
    </xf>
    <xf numFmtId="3" fontId="7" fillId="0" borderId="45" xfId="0" applyNumberFormat="1" applyFont="1" applyFill="1" applyBorder="1" applyAlignment="1">
      <alignment horizontal="right" indent="2"/>
    </xf>
    <xf numFmtId="3" fontId="7" fillId="0" borderId="46" xfId="0" applyNumberFormat="1" applyFont="1" applyFill="1" applyBorder="1" applyAlignment="1">
      <alignment horizontal="right" indent="2"/>
    </xf>
    <xf numFmtId="3" fontId="7" fillId="0" borderId="47" xfId="0" applyNumberFormat="1" applyFont="1" applyFill="1" applyBorder="1" applyAlignment="1">
      <alignment horizontal="right" indent="2"/>
    </xf>
    <xf numFmtId="3" fontId="9" fillId="5" borderId="48" xfId="0" applyNumberFormat="1" applyFont="1" applyFill="1" applyBorder="1" applyAlignment="1">
      <alignment horizontal="right" vertical="center" indent="2"/>
    </xf>
    <xf numFmtId="3" fontId="7" fillId="0" borderId="4" xfId="0" applyNumberFormat="1" applyFont="1" applyFill="1" applyBorder="1" applyAlignment="1">
      <alignment horizontal="right" indent="2"/>
    </xf>
    <xf numFmtId="3" fontId="9" fillId="5" borderId="35" xfId="0" applyNumberFormat="1" applyFont="1" applyFill="1" applyBorder="1" applyAlignment="1">
      <alignment horizontal="right" indent="2"/>
    </xf>
    <xf numFmtId="3" fontId="9" fillId="5" borderId="36" xfId="0" applyNumberFormat="1" applyFont="1" applyFill="1" applyBorder="1" applyAlignment="1">
      <alignment horizontal="right" indent="2"/>
    </xf>
    <xf numFmtId="3" fontId="9" fillId="5" borderId="37" xfId="0" applyNumberFormat="1" applyFont="1" applyFill="1" applyBorder="1" applyAlignment="1">
      <alignment horizontal="right" indent="2"/>
    </xf>
    <xf numFmtId="10" fontId="9" fillId="5" borderId="35" xfId="0" applyNumberFormat="1" applyFont="1" applyFill="1" applyBorder="1" applyAlignment="1">
      <alignment horizontal="right" indent="3"/>
    </xf>
    <xf numFmtId="10" fontId="9" fillId="5" borderId="36" xfId="0" applyNumberFormat="1" applyFont="1" applyFill="1" applyBorder="1" applyAlignment="1">
      <alignment horizontal="right" indent="3"/>
    </xf>
    <xf numFmtId="10" fontId="9" fillId="5" borderId="37" xfId="0" applyNumberFormat="1" applyFont="1" applyFill="1" applyBorder="1" applyAlignment="1">
      <alignment horizontal="right" indent="3"/>
    </xf>
    <xf numFmtId="10" fontId="9" fillId="5" borderId="38" xfId="0" applyNumberFormat="1" applyFont="1" applyFill="1" applyBorder="1" applyAlignment="1">
      <alignment horizontal="right" vertical="center" indent="3"/>
    </xf>
    <xf numFmtId="0" fontId="19" fillId="0" borderId="0" xfId="0" applyFont="1" applyFill="1" applyBorder="1" applyAlignment="1">
      <alignment vertical="top"/>
    </xf>
    <xf numFmtId="3" fontId="7" fillId="5" borderId="16" xfId="0" applyNumberFormat="1" applyFont="1" applyFill="1" applyBorder="1" applyAlignment="1">
      <alignment horizontal="left" indent="1"/>
    </xf>
    <xf numFmtId="0" fontId="3" fillId="0" borderId="0" xfId="2" applyFont="1" applyFill="1" applyBorder="1" applyAlignment="1">
      <alignment vertical="top"/>
    </xf>
    <xf numFmtId="0" fontId="7" fillId="0" borderId="0" xfId="2" applyFont="1"/>
    <xf numFmtId="0" fontId="7" fillId="0" borderId="0" xfId="2" applyFont="1" applyFill="1"/>
    <xf numFmtId="0" fontId="4" fillId="0" borderId="0" xfId="2" applyFont="1" applyFill="1" applyBorder="1" applyAlignment="1">
      <alignment vertical="top"/>
    </xf>
    <xf numFmtId="0" fontId="5" fillId="0" borderId="0" xfId="2" applyFont="1" applyFill="1" applyBorder="1"/>
    <xf numFmtId="0" fontId="6" fillId="0" borderId="1" xfId="2" applyFont="1" applyBorder="1" applyAlignment="1">
      <alignment horizontal="right"/>
    </xf>
    <xf numFmtId="0" fontId="9" fillId="6" borderId="25" xfId="2" applyFont="1" applyFill="1" applyBorder="1" applyAlignment="1">
      <alignment horizontal="center" vertical="center" wrapText="1"/>
    </xf>
    <xf numFmtId="3" fontId="9" fillId="6" borderId="49" xfId="2" applyNumberFormat="1" applyFont="1" applyFill="1" applyBorder="1" applyAlignment="1">
      <alignment horizontal="center" vertical="center" wrapText="1"/>
    </xf>
    <xf numFmtId="3" fontId="9" fillId="6" borderId="27" xfId="2" applyNumberFormat="1" applyFont="1" applyFill="1" applyBorder="1" applyAlignment="1">
      <alignment horizontal="center" vertical="center" wrapText="1"/>
    </xf>
    <xf numFmtId="3" fontId="9" fillId="6" borderId="42" xfId="2" applyNumberFormat="1" applyFont="1" applyFill="1" applyBorder="1" applyAlignment="1">
      <alignment horizontal="center" vertical="center" wrapText="1"/>
    </xf>
    <xf numFmtId="3" fontId="9" fillId="6" borderId="29" xfId="2" applyNumberFormat="1" applyFont="1" applyFill="1" applyBorder="1" applyAlignment="1">
      <alignment horizontal="center" vertical="center" wrapText="1"/>
    </xf>
    <xf numFmtId="0" fontId="7" fillId="6" borderId="16" xfId="2" applyFont="1" applyFill="1" applyBorder="1" applyAlignment="1">
      <alignment horizontal="left" indent="1"/>
    </xf>
    <xf numFmtId="3" fontId="7" fillId="0" borderId="50" xfId="2" applyNumberFormat="1" applyFont="1" applyFill="1" applyBorder="1" applyAlignment="1">
      <alignment horizontal="right" indent="1"/>
    </xf>
    <xf numFmtId="3" fontId="7" fillId="0" borderId="51" xfId="2" applyNumberFormat="1" applyFont="1" applyFill="1" applyBorder="1" applyAlignment="1">
      <alignment horizontal="right" indent="1"/>
    </xf>
    <xf numFmtId="3" fontId="7" fillId="0" borderId="52" xfId="2" applyNumberFormat="1" applyFont="1" applyFill="1" applyBorder="1" applyAlignment="1">
      <alignment horizontal="right" indent="1"/>
    </xf>
    <xf numFmtId="180" fontId="9" fillId="6" borderId="14" xfId="5" applyNumberFormat="1" applyFont="1" applyFill="1" applyBorder="1" applyAlignment="1">
      <alignment horizontal="right" indent="1"/>
    </xf>
    <xf numFmtId="0" fontId="7" fillId="6" borderId="17" xfId="2" applyFont="1" applyFill="1" applyBorder="1" applyAlignment="1">
      <alignment horizontal="left" indent="1"/>
    </xf>
    <xf numFmtId="0" fontId="7" fillId="6" borderId="19" xfId="2" applyFont="1" applyFill="1" applyBorder="1" applyAlignment="1">
      <alignment horizontal="left" indent="1"/>
    </xf>
    <xf numFmtId="3" fontId="7" fillId="0" borderId="53" xfId="2" applyNumberFormat="1" applyFont="1" applyFill="1" applyBorder="1" applyAlignment="1">
      <alignment horizontal="right" indent="1"/>
    </xf>
    <xf numFmtId="3" fontId="7" fillId="0" borderId="44" xfId="2" applyNumberFormat="1" applyFont="1" applyFill="1" applyBorder="1" applyAlignment="1">
      <alignment horizontal="right" indent="1"/>
    </xf>
    <xf numFmtId="180" fontId="9" fillId="6" borderId="15" xfId="5" applyNumberFormat="1" applyFont="1" applyFill="1" applyBorder="1" applyAlignment="1">
      <alignment horizontal="right" indent="1"/>
    </xf>
    <xf numFmtId="0" fontId="9" fillId="6" borderId="31" xfId="2" applyFont="1" applyFill="1" applyBorder="1" applyAlignment="1">
      <alignment horizontal="left" vertical="center" indent="1"/>
    </xf>
    <xf numFmtId="3" fontId="9" fillId="6" borderId="1" xfId="2" applyNumberFormat="1" applyFont="1" applyFill="1" applyBorder="1" applyAlignment="1">
      <alignment horizontal="right" vertical="center" indent="1"/>
    </xf>
    <xf numFmtId="3" fontId="9" fillId="6" borderId="54" xfId="2" applyNumberFormat="1" applyFont="1" applyFill="1" applyBorder="1" applyAlignment="1">
      <alignment horizontal="right" vertical="center" indent="1"/>
    </xf>
    <xf numFmtId="180" fontId="9" fillId="6" borderId="23" xfId="5" applyNumberFormat="1" applyFont="1" applyFill="1" applyBorder="1" applyAlignment="1">
      <alignment horizontal="right" vertical="center" indent="1"/>
    </xf>
    <xf numFmtId="0" fontId="7" fillId="6" borderId="43" xfId="2" applyFont="1" applyFill="1" applyBorder="1" applyAlignment="1">
      <alignment horizontal="left" indent="1"/>
    </xf>
    <xf numFmtId="3" fontId="9" fillId="6" borderId="14" xfId="2" applyNumberFormat="1" applyFont="1" applyFill="1" applyBorder="1" applyAlignment="1">
      <alignment horizontal="right" indent="1"/>
    </xf>
    <xf numFmtId="0" fontId="6" fillId="0" borderId="0" xfId="2" applyFont="1" applyFill="1" applyBorder="1" applyAlignment="1">
      <alignment horizontal="right"/>
    </xf>
    <xf numFmtId="3" fontId="9" fillId="6" borderId="28" xfId="2" applyNumberFormat="1" applyFont="1" applyFill="1" applyBorder="1" applyAlignment="1">
      <alignment horizontal="center" vertical="center" wrapText="1"/>
    </xf>
    <xf numFmtId="3" fontId="7" fillId="0" borderId="8" xfId="2" applyNumberFormat="1" applyFont="1" applyFill="1" applyBorder="1" applyAlignment="1">
      <alignment horizontal="right" indent="1"/>
    </xf>
    <xf numFmtId="3" fontId="7" fillId="0" borderId="9" xfId="2" applyNumberFormat="1" applyFont="1" applyFill="1" applyBorder="1" applyAlignment="1">
      <alignment horizontal="right" indent="1"/>
    </xf>
    <xf numFmtId="3" fontId="7" fillId="0" borderId="10" xfId="2" applyNumberFormat="1" applyFont="1" applyFill="1" applyBorder="1" applyAlignment="1">
      <alignment horizontal="right" indent="1"/>
    </xf>
    <xf numFmtId="3" fontId="9" fillId="6" borderId="22" xfId="2" applyNumberFormat="1" applyFont="1" applyFill="1" applyBorder="1" applyAlignment="1">
      <alignment horizontal="right" vertical="center" indent="1"/>
    </xf>
    <xf numFmtId="3" fontId="9" fillId="6" borderId="26" xfId="2" applyNumberFormat="1" applyFont="1" applyFill="1" applyBorder="1" applyAlignment="1">
      <alignment horizontal="center" vertical="center" wrapText="1"/>
    </xf>
    <xf numFmtId="3" fontId="8" fillId="6" borderId="29" xfId="2" applyNumberFormat="1" applyFont="1" applyFill="1" applyBorder="1" applyAlignment="1">
      <alignment horizontal="center" vertical="center" wrapText="1"/>
    </xf>
    <xf numFmtId="3" fontId="9" fillId="6" borderId="55" xfId="2" applyNumberFormat="1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right" indent="1"/>
    </xf>
    <xf numFmtId="3" fontId="7" fillId="0" borderId="5" xfId="2" applyNumberFormat="1" applyFont="1" applyFill="1" applyBorder="1" applyAlignment="1">
      <alignment horizontal="right" indent="1"/>
    </xf>
    <xf numFmtId="3" fontId="9" fillId="6" borderId="15" xfId="2" applyNumberFormat="1" applyFont="1" applyFill="1" applyBorder="1" applyAlignment="1">
      <alignment horizontal="right" indent="1"/>
    </xf>
    <xf numFmtId="3" fontId="9" fillId="6" borderId="21" xfId="2" applyNumberFormat="1" applyFont="1" applyFill="1" applyBorder="1" applyAlignment="1">
      <alignment horizontal="right" vertical="center" indent="1"/>
    </xf>
    <xf numFmtId="3" fontId="9" fillId="6" borderId="23" xfId="2" applyNumberFormat="1" applyFont="1" applyFill="1" applyBorder="1" applyAlignment="1">
      <alignment horizontal="right" vertical="center" indent="1"/>
    </xf>
    <xf numFmtId="3" fontId="7" fillId="0" borderId="46" xfId="2" applyNumberFormat="1" applyFont="1" applyFill="1" applyBorder="1" applyAlignment="1">
      <alignment horizontal="right" indent="1"/>
    </xf>
    <xf numFmtId="3" fontId="7" fillId="0" borderId="47" xfId="2" applyNumberFormat="1" applyFont="1" applyFill="1" applyBorder="1" applyAlignment="1">
      <alignment horizontal="right" indent="1"/>
    </xf>
    <xf numFmtId="3" fontId="9" fillId="6" borderId="48" xfId="2" applyNumberFormat="1" applyFont="1" applyFill="1" applyBorder="1" applyAlignment="1">
      <alignment horizontal="right" vertical="center" indent="1"/>
    </xf>
    <xf numFmtId="0" fontId="12" fillId="6" borderId="0" xfId="1" quotePrefix="1" applyFill="1" applyBorder="1" applyAlignment="1" applyProtection="1">
      <alignment vertical="top"/>
    </xf>
    <xf numFmtId="0" fontId="3" fillId="7" borderId="0" xfId="2" applyFont="1" applyFill="1" applyBorder="1" applyAlignment="1">
      <alignment vertical="top"/>
    </xf>
    <xf numFmtId="0" fontId="7" fillId="7" borderId="0" xfId="2" applyFont="1" applyFill="1"/>
    <xf numFmtId="0" fontId="4" fillId="7" borderId="0" xfId="2" applyFont="1" applyFill="1" applyBorder="1" applyAlignment="1">
      <alignment vertical="top"/>
    </xf>
    <xf numFmtId="0" fontId="5" fillId="7" borderId="0" xfId="2" applyFont="1" applyFill="1" applyBorder="1"/>
    <xf numFmtId="0" fontId="6" fillId="7" borderId="0" xfId="2" applyFont="1" applyFill="1" applyBorder="1" applyAlignment="1">
      <alignment horizontal="right"/>
    </xf>
    <xf numFmtId="3" fontId="9" fillId="6" borderId="33" xfId="2" applyNumberFormat="1" applyFont="1" applyFill="1" applyBorder="1" applyAlignment="1">
      <alignment horizontal="center" vertical="center" wrapText="1"/>
    </xf>
    <xf numFmtId="3" fontId="7" fillId="0" borderId="56" xfId="2" applyNumberFormat="1" applyFont="1" applyFill="1" applyBorder="1" applyAlignment="1">
      <alignment horizontal="right" indent="1"/>
    </xf>
    <xf numFmtId="3" fontId="9" fillId="6" borderId="57" xfId="2" applyNumberFormat="1" applyFont="1" applyFill="1" applyBorder="1" applyAlignment="1">
      <alignment horizontal="right" vertical="center" indent="1"/>
    </xf>
    <xf numFmtId="0" fontId="7" fillId="6" borderId="18" xfId="2" applyFont="1" applyFill="1" applyBorder="1" applyAlignment="1">
      <alignment horizontal="left" indent="1"/>
    </xf>
    <xf numFmtId="0" fontId="7" fillId="6" borderId="18" xfId="2" applyFont="1" applyFill="1" applyBorder="1" applyAlignment="1">
      <alignment horizontal="left" wrapText="1" indent="1"/>
    </xf>
    <xf numFmtId="3" fontId="7" fillId="0" borderId="58" xfId="2" applyNumberFormat="1" applyFont="1" applyFill="1" applyBorder="1" applyAlignment="1">
      <alignment horizontal="right" indent="1"/>
    </xf>
    <xf numFmtId="3" fontId="7" fillId="0" borderId="12" xfId="2" applyNumberFormat="1" applyFont="1" applyFill="1" applyBorder="1" applyAlignment="1">
      <alignment horizontal="right" indent="1"/>
    </xf>
    <xf numFmtId="0" fontId="7" fillId="6" borderId="19" xfId="2" applyFont="1" applyFill="1" applyBorder="1" applyAlignment="1">
      <alignment horizontal="left" wrapText="1" indent="1"/>
    </xf>
    <xf numFmtId="180" fontId="9" fillId="6" borderId="59" xfId="5" applyNumberFormat="1" applyFont="1" applyFill="1" applyBorder="1" applyAlignment="1">
      <alignment horizontal="right" indent="1"/>
    </xf>
    <xf numFmtId="0" fontId="9" fillId="6" borderId="31" xfId="2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right"/>
    </xf>
    <xf numFmtId="0" fontId="15" fillId="3" borderId="108" xfId="1" applyFont="1" applyFill="1" applyBorder="1" applyAlignment="1" applyProtection="1">
      <alignment horizontal="centerContinuous" vertical="center"/>
    </xf>
    <xf numFmtId="0" fontId="15" fillId="4" borderId="109" xfId="1" applyFont="1" applyFill="1" applyBorder="1" applyAlignment="1" applyProtection="1">
      <alignment horizontal="centerContinuous" vertical="center"/>
    </xf>
    <xf numFmtId="10" fontId="7" fillId="0" borderId="0" xfId="4" applyNumberFormat="1" applyFont="1"/>
    <xf numFmtId="0" fontId="19" fillId="7" borderId="0" xfId="2" applyFont="1" applyFill="1" applyBorder="1" applyAlignment="1">
      <alignment horizontal="left" vertical="top" wrapText="1"/>
    </xf>
    <xf numFmtId="0" fontId="16" fillId="7" borderId="60" xfId="2" applyFont="1" applyFill="1" applyBorder="1" applyAlignment="1">
      <alignment horizontal="left" wrapText="1"/>
    </xf>
    <xf numFmtId="0" fontId="19" fillId="0" borderId="0" xfId="2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10" fontId="9" fillId="6" borderId="61" xfId="0" applyNumberFormat="1" applyFont="1" applyFill="1" applyBorder="1" applyAlignment="1">
      <alignment horizontal="center"/>
    </xf>
    <xf numFmtId="10" fontId="9" fillId="6" borderId="62" xfId="0" applyNumberFormat="1" applyFont="1" applyFill="1" applyBorder="1" applyAlignment="1">
      <alignment horizontal="center"/>
    </xf>
    <xf numFmtId="10" fontId="9" fillId="6" borderId="63" xfId="0" applyNumberFormat="1" applyFont="1" applyFill="1" applyBorder="1" applyAlignment="1">
      <alignment horizontal="center"/>
    </xf>
    <xf numFmtId="10" fontId="9" fillId="6" borderId="64" xfId="0" applyNumberFormat="1" applyFont="1" applyFill="1" applyBorder="1" applyAlignment="1">
      <alignment horizontal="center" vertical="center"/>
    </xf>
    <xf numFmtId="10" fontId="9" fillId="6" borderId="65" xfId="0" applyNumberFormat="1" applyFont="1" applyFill="1" applyBorder="1" applyAlignment="1">
      <alignment horizontal="center"/>
    </xf>
    <xf numFmtId="10" fontId="9" fillId="6" borderId="66" xfId="0" applyNumberFormat="1" applyFont="1" applyFill="1" applyBorder="1" applyAlignment="1">
      <alignment horizontal="center"/>
    </xf>
    <xf numFmtId="0" fontId="9" fillId="6" borderId="67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68" xfId="0" applyFont="1" applyFill="1" applyBorder="1" applyAlignment="1">
      <alignment horizontal="center" vertical="center"/>
    </xf>
    <xf numFmtId="0" fontId="9" fillId="6" borderId="69" xfId="0" applyFont="1" applyFill="1" applyBorder="1" applyAlignment="1">
      <alignment horizontal="center" vertical="center"/>
    </xf>
    <xf numFmtId="0" fontId="9" fillId="6" borderId="70" xfId="0" applyFont="1" applyFill="1" applyBorder="1" applyAlignment="1">
      <alignment horizontal="center" vertical="center" wrapText="1"/>
    </xf>
    <xf numFmtId="0" fontId="13" fillId="6" borderId="71" xfId="0" applyFont="1" applyFill="1" applyBorder="1" applyAlignment="1">
      <alignment vertical="center"/>
    </xf>
    <xf numFmtId="3" fontId="9" fillId="6" borderId="26" xfId="0" applyNumberFormat="1" applyFont="1" applyFill="1" applyBorder="1" applyAlignment="1">
      <alignment horizontal="center" vertical="center" wrapText="1"/>
    </xf>
    <xf numFmtId="10" fontId="9" fillId="6" borderId="72" xfId="0" applyNumberFormat="1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 vertical="center" wrapText="1"/>
    </xf>
    <xf numFmtId="0" fontId="8" fillId="6" borderId="67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9" fillId="6" borderId="73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180" fontId="7" fillId="7" borderId="3" xfId="0" applyNumberFormat="1" applyFont="1" applyFill="1" applyBorder="1" applyAlignment="1">
      <alignment horizontal="right" indent="2"/>
    </xf>
    <xf numFmtId="10" fontId="7" fillId="0" borderId="0" xfId="4" applyNumberFormat="1" applyFont="1" applyFill="1" applyBorder="1"/>
    <xf numFmtId="0" fontId="15" fillId="6" borderId="110" xfId="1" applyFont="1" applyFill="1" applyBorder="1" applyAlignment="1" applyProtection="1">
      <alignment horizontal="left" vertical="center"/>
    </xf>
    <xf numFmtId="0" fontId="15" fillId="6" borderId="111" xfId="1" applyFont="1" applyFill="1" applyBorder="1" applyAlignment="1" applyProtection="1">
      <alignment horizontal="left" vertical="center"/>
    </xf>
    <xf numFmtId="0" fontId="7" fillId="0" borderId="0" xfId="2" applyFont="1" applyAlignment="1"/>
    <xf numFmtId="0" fontId="7" fillId="0" borderId="0" xfId="2" applyFont="1" applyFill="1" applyAlignment="1"/>
    <xf numFmtId="0" fontId="7" fillId="6" borderId="16" xfId="2" applyFont="1" applyFill="1" applyBorder="1" applyAlignment="1">
      <alignment horizontal="left"/>
    </xf>
    <xf numFmtId="3" fontId="7" fillId="0" borderId="50" xfId="2" applyNumberFormat="1" applyFont="1" applyFill="1" applyBorder="1" applyAlignment="1">
      <alignment horizontal="right"/>
    </xf>
    <xf numFmtId="3" fontId="7" fillId="0" borderId="51" xfId="2" applyNumberFormat="1" applyFont="1" applyFill="1" applyBorder="1" applyAlignment="1">
      <alignment horizontal="right"/>
    </xf>
    <xf numFmtId="3" fontId="7" fillId="0" borderId="52" xfId="2" applyNumberFormat="1" applyFont="1" applyFill="1" applyBorder="1" applyAlignment="1">
      <alignment horizontal="right"/>
    </xf>
    <xf numFmtId="3" fontId="7" fillId="0" borderId="11" xfId="2" applyNumberFormat="1" applyFont="1" applyFill="1" applyBorder="1" applyAlignment="1">
      <alignment horizontal="right"/>
    </xf>
    <xf numFmtId="0" fontId="7" fillId="6" borderId="17" xfId="2" applyFont="1" applyFill="1" applyBorder="1" applyAlignment="1">
      <alignment horizontal="left"/>
    </xf>
    <xf numFmtId="3" fontId="7" fillId="0" borderId="4" xfId="2" applyNumberFormat="1" applyFont="1" applyFill="1" applyBorder="1" applyAlignment="1">
      <alignment horizontal="right"/>
    </xf>
    <xf numFmtId="0" fontId="7" fillId="6" borderId="19" xfId="2" applyFont="1" applyFill="1" applyBorder="1" applyAlignment="1">
      <alignment horizontal="left"/>
    </xf>
    <xf numFmtId="3" fontId="7" fillId="0" borderId="53" xfId="2" applyNumberFormat="1" applyFont="1" applyFill="1" applyBorder="1" applyAlignment="1">
      <alignment horizontal="right"/>
    </xf>
    <xf numFmtId="3" fontId="7" fillId="0" borderId="44" xfId="2" applyNumberFormat="1" applyFont="1" applyFill="1" applyBorder="1" applyAlignment="1">
      <alignment horizontal="right"/>
    </xf>
    <xf numFmtId="3" fontId="7" fillId="0" borderId="7" xfId="2" applyNumberFormat="1" applyFont="1" applyFill="1" applyBorder="1" applyAlignment="1">
      <alignment horizontal="right"/>
    </xf>
    <xf numFmtId="0" fontId="9" fillId="6" borderId="31" xfId="2" applyFont="1" applyFill="1" applyBorder="1" applyAlignment="1">
      <alignment horizontal="left" vertical="center"/>
    </xf>
    <xf numFmtId="3" fontId="9" fillId="6" borderId="1" xfId="2" applyNumberFormat="1" applyFont="1" applyFill="1" applyBorder="1" applyAlignment="1">
      <alignment horizontal="right" vertical="center"/>
    </xf>
    <xf numFmtId="3" fontId="9" fillId="6" borderId="54" xfId="2" applyNumberFormat="1" applyFont="1" applyFill="1" applyBorder="1" applyAlignment="1">
      <alignment horizontal="right" vertical="center"/>
    </xf>
    <xf numFmtId="3" fontId="9" fillId="6" borderId="24" xfId="2" applyNumberFormat="1" applyFont="1" applyFill="1" applyBorder="1" applyAlignment="1">
      <alignment horizontal="right" vertical="center"/>
    </xf>
    <xf numFmtId="0" fontId="7" fillId="6" borderId="43" xfId="2" applyFont="1" applyFill="1" applyBorder="1" applyAlignment="1">
      <alignment horizontal="left"/>
    </xf>
    <xf numFmtId="0" fontId="16" fillId="7" borderId="60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 vertical="top"/>
    </xf>
    <xf numFmtId="0" fontId="7" fillId="0" borderId="0" xfId="0" applyFont="1" applyAlignment="1"/>
    <xf numFmtId="0" fontId="7" fillId="0" borderId="0" xfId="0" applyFont="1" applyFill="1" applyAlignment="1"/>
    <xf numFmtId="0" fontId="5" fillId="0" borderId="0" xfId="0" applyFont="1" applyFill="1" applyBorder="1" applyAlignment="1"/>
    <xf numFmtId="0" fontId="7" fillId="6" borderId="16" xfId="0" applyFont="1" applyFill="1" applyBorder="1" applyAlignment="1">
      <alignment horizontal="left"/>
    </xf>
    <xf numFmtId="3" fontId="7" fillId="0" borderId="8" xfId="0" applyNumberFormat="1" applyFont="1" applyFill="1" applyBorder="1" applyAlignment="1">
      <alignment horizontal="right"/>
    </xf>
    <xf numFmtId="0" fontId="7" fillId="6" borderId="17" xfId="0" applyFont="1" applyFill="1" applyBorder="1" applyAlignment="1">
      <alignment horizontal="left"/>
    </xf>
    <xf numFmtId="3" fontId="7" fillId="0" borderId="9" xfId="0" applyNumberFormat="1" applyFont="1" applyFill="1" applyBorder="1" applyAlignment="1">
      <alignment horizontal="right"/>
    </xf>
    <xf numFmtId="0" fontId="7" fillId="6" borderId="19" xfId="0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9" fillId="6" borderId="21" xfId="0" applyNumberFormat="1" applyFont="1" applyFill="1" applyBorder="1" applyAlignment="1">
      <alignment horizontal="right" vertical="center"/>
    </xf>
    <xf numFmtId="3" fontId="9" fillId="6" borderId="22" xfId="0" applyNumberFormat="1" applyFont="1" applyFill="1" applyBorder="1" applyAlignment="1">
      <alignment horizontal="right" vertical="center"/>
    </xf>
    <xf numFmtId="10" fontId="7" fillId="0" borderId="3" xfId="0" applyNumberFormat="1" applyFont="1" applyFill="1" applyBorder="1" applyAlignment="1">
      <alignment horizontal="right"/>
    </xf>
    <xf numFmtId="3" fontId="9" fillId="6" borderId="14" xfId="0" applyNumberFormat="1" applyFont="1" applyFill="1" applyBorder="1" applyAlignment="1">
      <alignment horizontal="right"/>
    </xf>
    <xf numFmtId="10" fontId="7" fillId="0" borderId="6" xfId="0" applyNumberFormat="1" applyFont="1" applyFill="1" applyBorder="1" applyAlignment="1">
      <alignment horizontal="right"/>
    </xf>
    <xf numFmtId="3" fontId="9" fillId="6" borderId="15" xfId="0" applyNumberFormat="1" applyFont="1" applyFill="1" applyBorder="1" applyAlignment="1">
      <alignment horizontal="right"/>
    </xf>
    <xf numFmtId="10" fontId="9" fillId="6" borderId="21" xfId="0" applyNumberFormat="1" applyFont="1" applyFill="1" applyBorder="1" applyAlignment="1">
      <alignment horizontal="right" vertical="center"/>
    </xf>
    <xf numFmtId="3" fontId="9" fillId="6" borderId="23" xfId="0" applyNumberFormat="1" applyFont="1" applyFill="1" applyBorder="1" applyAlignment="1">
      <alignment horizontal="right" vertical="center"/>
    </xf>
    <xf numFmtId="3" fontId="9" fillId="6" borderId="74" xfId="0" applyNumberFormat="1" applyFont="1" applyFill="1" applyBorder="1" applyAlignment="1">
      <alignment horizontal="center" vertical="center" wrapText="1"/>
    </xf>
    <xf numFmtId="3" fontId="9" fillId="0" borderId="75" xfId="0" applyNumberFormat="1" applyFont="1" applyFill="1" applyBorder="1" applyAlignment="1">
      <alignment horizontal="center" vertical="center" wrapText="1"/>
    </xf>
    <xf numFmtId="10" fontId="9" fillId="0" borderId="75" xfId="0" applyNumberFormat="1" applyFont="1" applyFill="1" applyBorder="1" applyAlignment="1">
      <alignment horizontal="center"/>
    </xf>
    <xf numFmtId="10" fontId="9" fillId="0" borderId="75" xfId="0" applyNumberFormat="1" applyFont="1" applyFill="1" applyBorder="1" applyAlignment="1">
      <alignment horizontal="center" vertical="center"/>
    </xf>
    <xf numFmtId="0" fontId="19" fillId="7" borderId="0" xfId="2" applyFont="1" applyFill="1" applyBorder="1" applyAlignment="1">
      <alignment horizontal="left" vertical="top"/>
    </xf>
    <xf numFmtId="10" fontId="9" fillId="6" borderId="14" xfId="0" applyNumberFormat="1" applyFont="1" applyFill="1" applyBorder="1" applyAlignment="1">
      <alignment horizontal="right"/>
    </xf>
    <xf numFmtId="10" fontId="9" fillId="6" borderId="15" xfId="0" applyNumberFormat="1" applyFont="1" applyFill="1" applyBorder="1" applyAlignment="1">
      <alignment horizontal="right"/>
    </xf>
    <xf numFmtId="10" fontId="9" fillId="6" borderId="23" xfId="0" applyNumberFormat="1" applyFont="1" applyFill="1" applyBorder="1" applyAlignment="1">
      <alignment horizontal="right" vertical="center"/>
    </xf>
    <xf numFmtId="0" fontId="7" fillId="6" borderId="43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15" fillId="0" borderId="0" xfId="1" applyFont="1" applyFill="1" applyBorder="1" applyAlignment="1" applyProtection="1">
      <alignment horizontal="left"/>
    </xf>
    <xf numFmtId="0" fontId="7" fillId="6" borderId="34" xfId="0" applyFont="1" applyFill="1" applyBorder="1" applyAlignment="1">
      <alignment horizontal="left"/>
    </xf>
    <xf numFmtId="0" fontId="15" fillId="3" borderId="108" xfId="1" applyFont="1" applyFill="1" applyBorder="1" applyAlignment="1" applyProtection="1">
      <alignment horizontal="left" vertical="center"/>
    </xf>
    <xf numFmtId="0" fontId="15" fillId="4" borderId="109" xfId="1" applyFont="1" applyFill="1" applyBorder="1" applyAlignment="1" applyProtection="1">
      <alignment horizontal="left" vertical="center"/>
    </xf>
    <xf numFmtId="3" fontId="9" fillId="5" borderId="14" xfId="0" applyNumberFormat="1" applyFont="1" applyFill="1" applyBorder="1" applyAlignment="1">
      <alignment horizontal="right"/>
    </xf>
    <xf numFmtId="3" fontId="9" fillId="5" borderId="15" xfId="0" applyNumberFormat="1" applyFont="1" applyFill="1" applyBorder="1" applyAlignment="1">
      <alignment horizontal="right"/>
    </xf>
    <xf numFmtId="3" fontId="9" fillId="5" borderId="22" xfId="0" applyNumberFormat="1" applyFont="1" applyFill="1" applyBorder="1" applyAlignment="1">
      <alignment horizontal="right" vertical="center"/>
    </xf>
    <xf numFmtId="3" fontId="9" fillId="5" borderId="23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/>
    <xf numFmtId="10" fontId="9" fillId="5" borderId="14" xfId="0" applyNumberFormat="1" applyFont="1" applyFill="1" applyBorder="1" applyAlignment="1">
      <alignment horizontal="right"/>
    </xf>
    <xf numFmtId="10" fontId="7" fillId="0" borderId="9" xfId="0" applyNumberFormat="1" applyFont="1" applyFill="1" applyBorder="1" applyAlignment="1">
      <alignment horizontal="right"/>
    </xf>
    <xf numFmtId="10" fontId="7" fillId="0" borderId="10" xfId="0" applyNumberFormat="1" applyFont="1" applyFill="1" applyBorder="1" applyAlignment="1">
      <alignment horizontal="right"/>
    </xf>
    <xf numFmtId="10" fontId="9" fillId="5" borderId="15" xfId="0" applyNumberFormat="1" applyFont="1" applyFill="1" applyBorder="1" applyAlignment="1">
      <alignment horizontal="right"/>
    </xf>
    <xf numFmtId="10" fontId="9" fillId="5" borderId="21" xfId="0" applyNumberFormat="1" applyFont="1" applyFill="1" applyBorder="1" applyAlignment="1">
      <alignment horizontal="right" vertical="center"/>
    </xf>
    <xf numFmtId="10" fontId="9" fillId="5" borderId="22" xfId="0" applyNumberFormat="1" applyFont="1" applyFill="1" applyBorder="1" applyAlignment="1">
      <alignment horizontal="right" vertical="center"/>
    </xf>
    <xf numFmtId="10" fontId="9" fillId="5" borderId="23" xfId="0" applyNumberFormat="1" applyFont="1" applyFill="1" applyBorder="1" applyAlignment="1">
      <alignment horizontal="right" vertical="center"/>
    </xf>
    <xf numFmtId="10" fontId="7" fillId="0" borderId="8" xfId="0" applyNumberFormat="1" applyFont="1" applyFill="1" applyBorder="1" applyAlignment="1">
      <alignment horizontal="right"/>
    </xf>
    <xf numFmtId="180" fontId="7" fillId="0" borderId="3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0" fontId="7" fillId="0" borderId="0" xfId="0" applyNumberFormat="1" applyFont="1" applyAlignment="1"/>
    <xf numFmtId="180" fontId="7" fillId="0" borderId="6" xfId="0" applyNumberFormat="1" applyFont="1" applyFill="1" applyBorder="1" applyAlignment="1">
      <alignment horizontal="right"/>
    </xf>
    <xf numFmtId="180" fontId="9" fillId="6" borderId="21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6" borderId="49" xfId="0" applyFont="1" applyFill="1" applyBorder="1" applyAlignment="1">
      <alignment horizontal="left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49" xfId="0" applyFont="1" applyFill="1" applyBorder="1" applyAlignment="1">
      <alignment horizontal="center" vertical="center"/>
    </xf>
    <xf numFmtId="3" fontId="9" fillId="6" borderId="76" xfId="0" applyNumberFormat="1" applyFont="1" applyFill="1" applyBorder="1" applyAlignment="1">
      <alignment horizontal="center" vertical="center" wrapText="1"/>
    </xf>
    <xf numFmtId="3" fontId="9" fillId="6" borderId="77" xfId="0" applyNumberFormat="1" applyFont="1" applyFill="1" applyBorder="1" applyAlignment="1">
      <alignment horizontal="center" vertical="center" wrapText="1"/>
    </xf>
    <xf numFmtId="3" fontId="9" fillId="6" borderId="78" xfId="0" applyNumberFormat="1" applyFont="1" applyFill="1" applyBorder="1" applyAlignment="1">
      <alignment horizontal="center" vertical="center" wrapText="1"/>
    </xf>
    <xf numFmtId="3" fontId="9" fillId="6" borderId="79" xfId="0" applyNumberFormat="1" applyFont="1" applyFill="1" applyBorder="1" applyAlignment="1">
      <alignment horizontal="center" vertical="center" wrapText="1"/>
    </xf>
    <xf numFmtId="0" fontId="9" fillId="6" borderId="71" xfId="0" applyFont="1" applyFill="1" applyBorder="1" applyAlignment="1">
      <alignment horizontal="center" vertical="center" wrapText="1"/>
    </xf>
    <xf numFmtId="10" fontId="9" fillId="6" borderId="80" xfId="0" applyNumberFormat="1" applyFont="1" applyFill="1" applyBorder="1" applyAlignment="1">
      <alignment horizontal="center"/>
    </xf>
    <xf numFmtId="10" fontId="9" fillId="6" borderId="59" xfId="0" applyNumberFormat="1" applyFont="1" applyFill="1" applyBorder="1" applyAlignment="1">
      <alignment horizontal="center"/>
    </xf>
    <xf numFmtId="10" fontId="9" fillId="6" borderId="81" xfId="0" applyNumberFormat="1" applyFont="1" applyFill="1" applyBorder="1" applyAlignment="1">
      <alignment horizontal="center"/>
    </xf>
    <xf numFmtId="10" fontId="9" fillId="6" borderId="82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right" vertical="center"/>
    </xf>
    <xf numFmtId="3" fontId="9" fillId="6" borderId="82" xfId="0" applyNumberFormat="1" applyFont="1" applyFill="1" applyBorder="1" applyAlignment="1">
      <alignment horizontal="right" vertical="center"/>
    </xf>
    <xf numFmtId="3" fontId="9" fillId="6" borderId="83" xfId="0" applyNumberFormat="1" applyFont="1" applyFill="1" applyBorder="1" applyAlignment="1">
      <alignment horizontal="center" vertical="center" wrapText="1"/>
    </xf>
    <xf numFmtId="10" fontId="9" fillId="6" borderId="14" xfId="5" applyNumberFormat="1" applyFont="1" applyFill="1" applyBorder="1" applyAlignment="1">
      <alignment horizontal="right" indent="2"/>
    </xf>
    <xf numFmtId="10" fontId="9" fillId="6" borderId="15" xfId="5" applyNumberFormat="1" applyFont="1" applyFill="1" applyBorder="1" applyAlignment="1">
      <alignment horizontal="right" indent="2"/>
    </xf>
    <xf numFmtId="10" fontId="9" fillId="6" borderId="23" xfId="5" applyNumberFormat="1" applyFont="1" applyFill="1" applyBorder="1" applyAlignment="1">
      <alignment horizontal="right" vertical="center" indent="2"/>
    </xf>
    <xf numFmtId="9" fontId="7" fillId="0" borderId="0" xfId="4" applyFont="1"/>
    <xf numFmtId="2" fontId="9" fillId="6" borderId="14" xfId="5" applyNumberFormat="1" applyFont="1" applyFill="1" applyBorder="1" applyAlignment="1">
      <alignment horizontal="right"/>
    </xf>
    <xf numFmtId="2" fontId="9" fillId="6" borderId="15" xfId="5" applyNumberFormat="1" applyFont="1" applyFill="1" applyBorder="1" applyAlignment="1">
      <alignment horizontal="right"/>
    </xf>
    <xf numFmtId="2" fontId="9" fillId="6" borderId="23" xfId="5" applyNumberFormat="1" applyFont="1" applyFill="1" applyBorder="1" applyAlignment="1">
      <alignment horizontal="right" vertical="center"/>
    </xf>
    <xf numFmtId="180" fontId="7" fillId="7" borderId="0" xfId="4" applyNumberFormat="1" applyFont="1" applyFill="1"/>
    <xf numFmtId="0" fontId="16" fillId="8" borderId="0" xfId="2" applyFont="1" applyFill="1"/>
    <xf numFmtId="180" fontId="7" fillId="0" borderId="0" xfId="4" applyNumberFormat="1" applyFont="1"/>
    <xf numFmtId="180" fontId="9" fillId="6" borderId="21" xfId="4" applyNumberFormat="1" applyFont="1" applyFill="1" applyBorder="1" applyAlignment="1">
      <alignment horizontal="right" vertical="center" indent="1"/>
    </xf>
    <xf numFmtId="180" fontId="9" fillId="6" borderId="21" xfId="0" applyNumberFormat="1" applyFont="1" applyFill="1" applyBorder="1" applyAlignment="1">
      <alignment horizontal="right" vertical="center" indent="1"/>
    </xf>
    <xf numFmtId="3" fontId="7" fillId="0" borderId="0" xfId="0" applyNumberFormat="1" applyFont="1" applyFill="1"/>
    <xf numFmtId="3" fontId="7" fillId="0" borderId="0" xfId="2" applyNumberFormat="1" applyFont="1"/>
    <xf numFmtId="180" fontId="7" fillId="7" borderId="0" xfId="2" applyNumberFormat="1" applyFont="1" applyFill="1"/>
    <xf numFmtId="3" fontId="7" fillId="7" borderId="0" xfId="2" applyNumberFormat="1" applyFont="1" applyFill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24" fillId="0" borderId="0" xfId="4" applyFont="1" applyAlignment="1">
      <alignment horizontal="center" vertical="center"/>
    </xf>
    <xf numFmtId="0" fontId="23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10" fontId="9" fillId="5" borderId="21" xfId="4" applyNumberFormat="1" applyFont="1" applyFill="1" applyBorder="1" applyAlignment="1">
      <alignment horizontal="right" vertical="center" indent="1"/>
    </xf>
    <xf numFmtId="10" fontId="9" fillId="5" borderId="22" xfId="4" applyNumberFormat="1" applyFont="1" applyFill="1" applyBorder="1" applyAlignment="1">
      <alignment horizontal="right" vertical="center" indent="1"/>
    </xf>
    <xf numFmtId="10" fontId="9" fillId="5" borderId="23" xfId="4" applyNumberFormat="1" applyFont="1" applyFill="1" applyBorder="1" applyAlignment="1">
      <alignment horizontal="right" vertical="center" indent="2"/>
    </xf>
    <xf numFmtId="10" fontId="9" fillId="5" borderId="14" xfId="4" applyNumberFormat="1" applyFont="1" applyFill="1" applyBorder="1" applyAlignment="1">
      <alignment horizontal="right" indent="2"/>
    </xf>
    <xf numFmtId="10" fontId="9" fillId="5" borderId="15" xfId="4" applyNumberFormat="1" applyFont="1" applyFill="1" applyBorder="1" applyAlignment="1">
      <alignment horizontal="right" indent="2"/>
    </xf>
    <xf numFmtId="10" fontId="9" fillId="5" borderId="21" xfId="4" applyNumberFormat="1" applyFont="1" applyFill="1" applyBorder="1" applyAlignment="1">
      <alignment horizontal="right" vertical="center" indent="2"/>
    </xf>
    <xf numFmtId="10" fontId="9" fillId="5" borderId="22" xfId="4" applyNumberFormat="1" applyFont="1" applyFill="1" applyBorder="1" applyAlignment="1">
      <alignment horizontal="right" vertical="center" indent="2"/>
    </xf>
    <xf numFmtId="10" fontId="9" fillId="5" borderId="23" xfId="4" applyNumberFormat="1" applyFont="1" applyFill="1" applyBorder="1" applyAlignment="1">
      <alignment horizontal="right" vertical="center" indent="3"/>
    </xf>
    <xf numFmtId="10" fontId="9" fillId="5" borderId="14" xfId="4" applyNumberFormat="1" applyFont="1" applyFill="1" applyBorder="1" applyAlignment="1">
      <alignment horizontal="right" indent="3"/>
    </xf>
    <xf numFmtId="10" fontId="9" fillId="5" borderId="15" xfId="4" applyNumberFormat="1" applyFont="1" applyFill="1" applyBorder="1" applyAlignment="1">
      <alignment horizontal="right" indent="3"/>
    </xf>
    <xf numFmtId="10" fontId="9" fillId="5" borderId="21" xfId="4" applyNumberFormat="1" applyFont="1" applyFill="1" applyBorder="1" applyAlignment="1">
      <alignment horizontal="center" vertical="center"/>
    </xf>
    <xf numFmtId="10" fontId="9" fillId="5" borderId="22" xfId="4" applyNumberFormat="1" applyFont="1" applyFill="1" applyBorder="1" applyAlignment="1">
      <alignment horizontal="center" vertical="center"/>
    </xf>
    <xf numFmtId="10" fontId="9" fillId="5" borderId="14" xfId="4" applyNumberFormat="1" applyFont="1" applyFill="1" applyBorder="1" applyAlignment="1">
      <alignment horizontal="center"/>
    </xf>
    <xf numFmtId="10" fontId="9" fillId="5" borderId="15" xfId="4" applyNumberFormat="1" applyFont="1" applyFill="1" applyBorder="1" applyAlignment="1">
      <alignment horizontal="center"/>
    </xf>
    <xf numFmtId="10" fontId="9" fillId="5" borderId="23" xfId="4" applyNumberFormat="1" applyFont="1" applyFill="1" applyBorder="1" applyAlignment="1">
      <alignment horizontal="center" vertical="center"/>
    </xf>
    <xf numFmtId="3" fontId="9" fillId="6" borderId="21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/>
    <xf numFmtId="200" fontId="9" fillId="0" borderId="0" xfId="0" applyNumberFormat="1" applyFont="1" applyFill="1" applyBorder="1"/>
    <xf numFmtId="3" fontId="9" fillId="6" borderId="3" xfId="0" applyNumberFormat="1" applyFont="1" applyFill="1" applyBorder="1" applyAlignment="1">
      <alignment horizontal="right" indent="3"/>
    </xf>
    <xf numFmtId="10" fontId="9" fillId="6" borderId="3" xfId="4" applyNumberFormat="1" applyFont="1" applyFill="1" applyBorder="1" applyAlignment="1">
      <alignment horizontal="right" indent="3"/>
    </xf>
    <xf numFmtId="10" fontId="9" fillId="6" borderId="59" xfId="0" applyNumberFormat="1" applyFont="1" applyFill="1" applyBorder="1" applyAlignment="1">
      <alignment horizontal="right" indent="4"/>
    </xf>
    <xf numFmtId="10" fontId="7" fillId="6" borderId="84" xfId="0" applyNumberFormat="1" applyFont="1" applyFill="1" applyBorder="1" applyAlignment="1">
      <alignment horizontal="center"/>
    </xf>
    <xf numFmtId="10" fontId="9" fillId="6" borderId="85" xfId="0" applyNumberFormat="1" applyFont="1" applyFill="1" applyBorder="1" applyAlignment="1">
      <alignment horizontal="right" vertical="center" indent="4"/>
    </xf>
    <xf numFmtId="10" fontId="9" fillId="6" borderId="3" xfId="4" applyNumberFormat="1" applyFont="1" applyFill="1" applyBorder="1" applyAlignment="1">
      <alignment horizontal="center"/>
    </xf>
    <xf numFmtId="180" fontId="7" fillId="0" borderId="86" xfId="0" applyNumberFormat="1" applyFont="1" applyFill="1" applyBorder="1" applyAlignment="1">
      <alignment horizontal="right" indent="1"/>
    </xf>
    <xf numFmtId="0" fontId="25" fillId="0" borderId="0" xfId="0" applyFont="1" applyFill="1" applyAlignment="1"/>
    <xf numFmtId="10" fontId="7" fillId="0" borderId="87" xfId="0" applyNumberFormat="1" applyFont="1" applyFill="1" applyBorder="1" applyAlignment="1">
      <alignment horizontal="right" indent="2"/>
    </xf>
    <xf numFmtId="10" fontId="7" fillId="0" borderId="88" xfId="0" applyNumberFormat="1" applyFont="1" applyFill="1" applyBorder="1" applyAlignment="1">
      <alignment horizontal="right" indent="2"/>
    </xf>
    <xf numFmtId="10" fontId="9" fillId="5" borderId="89" xfId="0" applyNumberFormat="1" applyFont="1" applyFill="1" applyBorder="1" applyAlignment="1">
      <alignment horizontal="right" vertical="center" indent="2"/>
    </xf>
    <xf numFmtId="10" fontId="9" fillId="5" borderId="90" xfId="0" applyNumberFormat="1" applyFont="1" applyFill="1" applyBorder="1" applyAlignment="1">
      <alignment horizontal="right" vertical="center" indent="2"/>
    </xf>
    <xf numFmtId="10" fontId="7" fillId="0" borderId="45" xfId="0" applyNumberFormat="1" applyFont="1" applyFill="1" applyBorder="1" applyAlignment="1">
      <alignment horizontal="right" indent="2"/>
    </xf>
    <xf numFmtId="10" fontId="7" fillId="0" borderId="46" xfId="0" applyNumberFormat="1" applyFont="1" applyFill="1" applyBorder="1" applyAlignment="1">
      <alignment horizontal="right" indent="2"/>
    </xf>
    <xf numFmtId="10" fontId="7" fillId="0" borderId="50" xfId="0" applyNumberFormat="1" applyFont="1" applyFill="1" applyBorder="1" applyAlignment="1">
      <alignment horizontal="right" indent="2"/>
    </xf>
    <xf numFmtId="10" fontId="7" fillId="0" borderId="0" xfId="0" applyNumberFormat="1" applyFont="1" applyFill="1" applyBorder="1" applyAlignment="1">
      <alignment horizontal="right" indent="2"/>
    </xf>
    <xf numFmtId="10" fontId="9" fillId="5" borderId="91" xfId="0" applyNumberFormat="1" applyFont="1" applyFill="1" applyBorder="1" applyAlignment="1">
      <alignment horizontal="right" vertical="center" indent="2"/>
    </xf>
    <xf numFmtId="10" fontId="9" fillId="5" borderId="80" xfId="0" applyNumberFormat="1" applyFont="1" applyFill="1" applyBorder="1" applyAlignment="1">
      <alignment horizontal="right" indent="4"/>
    </xf>
    <xf numFmtId="10" fontId="9" fillId="5" borderId="84" xfId="0" applyNumberFormat="1" applyFont="1" applyFill="1" applyBorder="1" applyAlignment="1">
      <alignment horizontal="right" indent="4"/>
    </xf>
    <xf numFmtId="10" fontId="9" fillId="5" borderId="92" xfId="0" applyNumberFormat="1" applyFont="1" applyFill="1" applyBorder="1" applyAlignment="1">
      <alignment horizontal="right" indent="4"/>
    </xf>
    <xf numFmtId="10" fontId="9" fillId="5" borderId="82" xfId="0" applyNumberFormat="1" applyFont="1" applyFill="1" applyBorder="1" applyAlignment="1">
      <alignment horizontal="right" vertical="center" indent="4"/>
    </xf>
    <xf numFmtId="10" fontId="7" fillId="0" borderId="93" xfId="0" applyNumberFormat="1" applyFont="1" applyFill="1" applyBorder="1" applyAlignment="1">
      <alignment horizontal="right" indent="2"/>
    </xf>
    <xf numFmtId="10" fontId="7" fillId="0" borderId="94" xfId="0" applyNumberFormat="1" applyFont="1" applyFill="1" applyBorder="1" applyAlignment="1">
      <alignment horizontal="right" indent="2"/>
    </xf>
    <xf numFmtId="10" fontId="7" fillId="0" borderId="56" xfId="0" applyNumberFormat="1" applyFont="1" applyFill="1" applyBorder="1" applyAlignment="1">
      <alignment horizontal="right" indent="2"/>
    </xf>
    <xf numFmtId="10" fontId="7" fillId="0" borderId="95" xfId="0" applyNumberFormat="1" applyFont="1" applyFill="1" applyBorder="1" applyAlignment="1">
      <alignment horizontal="right" indent="2"/>
    </xf>
    <xf numFmtId="10" fontId="7" fillId="0" borderId="76" xfId="0" applyNumberFormat="1" applyFont="1" applyFill="1" applyBorder="1" applyAlignment="1">
      <alignment horizontal="right" indent="2"/>
    </xf>
    <xf numFmtId="10" fontId="7" fillId="0" borderId="96" xfId="0" applyNumberFormat="1" applyFont="1" applyFill="1" applyBorder="1" applyAlignment="1">
      <alignment horizontal="right" indent="2"/>
    </xf>
    <xf numFmtId="10" fontId="7" fillId="0" borderId="95" xfId="0" applyNumberFormat="1" applyFont="1" applyFill="1" applyBorder="1" applyAlignment="1">
      <alignment horizontal="right" indent="1"/>
    </xf>
    <xf numFmtId="10" fontId="7" fillId="0" borderId="76" xfId="0" applyNumberFormat="1" applyFont="1" applyFill="1" applyBorder="1" applyAlignment="1">
      <alignment horizontal="right" indent="1"/>
    </xf>
    <xf numFmtId="49" fontId="7" fillId="0" borderId="96" xfId="0" applyNumberFormat="1" applyFont="1" applyFill="1" applyBorder="1" applyAlignment="1">
      <alignment horizontal="right" indent="1"/>
    </xf>
    <xf numFmtId="10" fontId="7" fillId="0" borderId="3" xfId="0" quotePrefix="1" applyNumberFormat="1" applyFont="1" applyFill="1" applyBorder="1" applyAlignment="1">
      <alignment horizontal="center"/>
    </xf>
    <xf numFmtId="10" fontId="7" fillId="0" borderId="93" xfId="0" applyNumberFormat="1" applyFont="1" applyFill="1" applyBorder="1" applyAlignment="1">
      <alignment horizontal="right" indent="1"/>
    </xf>
    <xf numFmtId="10" fontId="7" fillId="0" borderId="94" xfId="0" applyNumberFormat="1" applyFont="1" applyFill="1" applyBorder="1" applyAlignment="1">
      <alignment horizontal="right" indent="1"/>
    </xf>
    <xf numFmtId="10" fontId="7" fillId="0" borderId="94" xfId="0" quotePrefix="1" applyNumberFormat="1" applyFont="1" applyFill="1" applyBorder="1" applyAlignment="1">
      <alignment horizontal="center"/>
    </xf>
    <xf numFmtId="10" fontId="7" fillId="0" borderId="11" xfId="0" applyNumberFormat="1" applyFont="1" applyFill="1" applyBorder="1" applyAlignment="1">
      <alignment horizontal="center"/>
    </xf>
    <xf numFmtId="10" fontId="7" fillId="0" borderId="56" xfId="0" applyNumberFormat="1" applyFont="1" applyFill="1" applyBorder="1" applyAlignment="1">
      <alignment horizontal="right" indent="1"/>
    </xf>
    <xf numFmtId="10" fontId="7" fillId="0" borderId="4" xfId="0" applyNumberFormat="1" applyFont="1" applyFill="1" applyBorder="1" applyAlignment="1">
      <alignment horizontal="center"/>
    </xf>
    <xf numFmtId="10" fontId="7" fillId="0" borderId="4" xfId="0" quotePrefix="1" applyNumberFormat="1" applyFont="1" applyFill="1" applyBorder="1" applyAlignment="1">
      <alignment horizontal="center" vertical="center"/>
    </xf>
    <xf numFmtId="10" fontId="7" fillId="0" borderId="76" xfId="0" quotePrefix="1" applyNumberFormat="1" applyFont="1" applyFill="1" applyBorder="1" applyAlignment="1">
      <alignment horizontal="center"/>
    </xf>
    <xf numFmtId="10" fontId="7" fillId="0" borderId="96" xfId="0" quotePrefix="1" applyNumberFormat="1" applyFont="1" applyFill="1" applyBorder="1" applyAlignment="1">
      <alignment horizontal="center" vertical="center"/>
    </xf>
    <xf numFmtId="10" fontId="7" fillId="0" borderId="3" xfId="0" quotePrefix="1" applyNumberFormat="1" applyFont="1" applyFill="1" applyBorder="1" applyAlignment="1">
      <alignment horizontal="right" indent="1"/>
    </xf>
    <xf numFmtId="10" fontId="9" fillId="5" borderId="97" xfId="0" applyNumberFormat="1" applyFont="1" applyFill="1" applyBorder="1" applyAlignment="1">
      <alignment horizontal="right" indent="3"/>
    </xf>
    <xf numFmtId="10" fontId="9" fillId="5" borderId="98" xfId="0" applyNumberFormat="1" applyFont="1" applyFill="1" applyBorder="1" applyAlignment="1">
      <alignment horizontal="right" vertical="center" indent="1"/>
    </xf>
    <xf numFmtId="10" fontId="9" fillId="5" borderId="99" xfId="0" applyNumberFormat="1" applyFont="1" applyFill="1" applyBorder="1" applyAlignment="1">
      <alignment horizontal="right" vertical="center" indent="1"/>
    </xf>
    <xf numFmtId="10" fontId="7" fillId="5" borderId="99" xfId="0" applyNumberFormat="1" applyFont="1" applyFill="1" applyBorder="1" applyAlignment="1">
      <alignment horizontal="center"/>
    </xf>
    <xf numFmtId="10" fontId="9" fillId="5" borderId="99" xfId="0" applyNumberFormat="1" applyFont="1" applyFill="1" applyBorder="1" applyAlignment="1">
      <alignment horizontal="center" vertical="center"/>
    </xf>
    <xf numFmtId="10" fontId="9" fillId="5" borderId="100" xfId="0" applyNumberFormat="1" applyFont="1" applyFill="1" applyBorder="1" applyAlignment="1">
      <alignment horizontal="right" vertical="center" indent="3"/>
    </xf>
    <xf numFmtId="10" fontId="7" fillId="0" borderId="11" xfId="0" quotePrefix="1" applyNumberFormat="1" applyFont="1" applyFill="1" applyBorder="1" applyAlignment="1">
      <alignment horizontal="center"/>
    </xf>
    <xf numFmtId="10" fontId="7" fillId="0" borderId="4" xfId="0" quotePrefix="1" applyNumberFormat="1" applyFont="1" applyFill="1" applyBorder="1" applyAlignment="1">
      <alignment horizontal="center"/>
    </xf>
    <xf numFmtId="10" fontId="7" fillId="0" borderId="96" xfId="0" applyNumberFormat="1" applyFont="1" applyFill="1" applyBorder="1" applyAlignment="1">
      <alignment horizontal="center"/>
    </xf>
    <xf numFmtId="10" fontId="7" fillId="0" borderId="93" xfId="0" applyNumberFormat="1" applyFont="1" applyFill="1" applyBorder="1" applyAlignment="1">
      <alignment horizontal="center"/>
    </xf>
    <xf numFmtId="10" fontId="7" fillId="0" borderId="94" xfId="0" applyNumberFormat="1" applyFont="1" applyFill="1" applyBorder="1" applyAlignment="1">
      <alignment horizontal="center"/>
    </xf>
    <xf numFmtId="10" fontId="7" fillId="0" borderId="56" xfId="0" applyNumberFormat="1" applyFont="1" applyFill="1" applyBorder="1" applyAlignment="1">
      <alignment horizontal="center"/>
    </xf>
    <xf numFmtId="10" fontId="7" fillId="0" borderId="95" xfId="0" applyNumberFormat="1" applyFont="1" applyFill="1" applyBorder="1" applyAlignment="1">
      <alignment horizontal="center"/>
    </xf>
    <xf numFmtId="10" fontId="7" fillId="0" borderId="76" xfId="0" applyNumberFormat="1" applyFont="1" applyFill="1" applyBorder="1" applyAlignment="1">
      <alignment horizontal="center"/>
    </xf>
    <xf numFmtId="10" fontId="7" fillId="0" borderId="96" xfId="0" applyNumberFormat="1" applyFont="1" applyFill="1" applyBorder="1" applyAlignment="1">
      <alignment horizontal="right" indent="1"/>
    </xf>
    <xf numFmtId="0" fontId="7" fillId="3" borderId="0" xfId="0" applyFont="1" applyFill="1"/>
    <xf numFmtId="0" fontId="7" fillId="4" borderId="0" xfId="0" applyFont="1" applyFill="1"/>
    <xf numFmtId="0" fontId="7" fillId="6" borderId="0" xfId="0" applyFont="1" applyFill="1"/>
    <xf numFmtId="0" fontId="12" fillId="6" borderId="0" xfId="1" applyFill="1" applyAlignment="1" applyProtection="1"/>
    <xf numFmtId="0" fontId="3" fillId="9" borderId="105" xfId="0" applyFont="1" applyFill="1" applyBorder="1" applyAlignment="1">
      <alignment horizontal="center" vertical="center"/>
    </xf>
    <xf numFmtId="0" fontId="3" fillId="9" borderId="106" xfId="0" applyFont="1" applyFill="1" applyBorder="1" applyAlignment="1">
      <alignment horizontal="center" vertical="center"/>
    </xf>
    <xf numFmtId="0" fontId="3" fillId="9" borderId="10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2" xr:uid="{39C223FF-9BB8-4CB6-97C7-DE3BAB5B4AB2}"/>
    <cellStyle name="Normal_ModPtos2003" xfId="3" xr:uid="{AEC3584C-E35F-462E-A5F3-BA55F43C0D5B}"/>
    <cellStyle name="Porcentaje" xfId="4" builtinId="5"/>
    <cellStyle name="Porcentaje 2" xfId="5" xr:uid="{65A55AC3-35C8-41FA-8E9B-AB40470B6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8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2A8DE-6EED-417E-8270-E717B3BDA487}">
  <sheetPr>
    <tabColor rgb="FF66FFFF"/>
  </sheetPr>
  <dimension ref="B1:H33"/>
  <sheetViews>
    <sheetView workbookViewId="0"/>
  </sheetViews>
  <sheetFormatPr baseColWidth="10" defaultColWidth="9.140625" defaultRowHeight="12.75" x14ac:dyDescent="0.2"/>
  <cols>
    <col min="1" max="1" width="1.5703125" style="451" customWidth="1"/>
    <col min="2" max="2" width="27" style="451" customWidth="1"/>
    <col min="3" max="3" width="13.85546875" style="451" bestFit="1" customWidth="1"/>
    <col min="4" max="4" width="15" style="451" customWidth="1"/>
    <col min="5" max="5" width="15.140625" style="451" customWidth="1"/>
    <col min="6" max="6" width="14" style="451" customWidth="1"/>
    <col min="7" max="7" width="12.85546875" style="451" customWidth="1"/>
    <col min="8" max="8" width="16.42578125" style="451" customWidth="1"/>
    <col min="9" max="9" width="17.140625" style="451" customWidth="1"/>
    <col min="10" max="10" width="20.42578125" style="451" customWidth="1"/>
    <col min="11" max="11" width="19.5703125" style="451" customWidth="1"/>
    <col min="12" max="12" width="17.5703125" style="451" customWidth="1"/>
    <col min="13" max="16384" width="9.140625" style="451"/>
  </cols>
  <sheetData>
    <row r="1" spans="2:8" ht="19.5" thickTop="1" thickBot="1" x14ac:dyDescent="0.25">
      <c r="B1" s="450" t="s">
        <v>405</v>
      </c>
      <c r="H1" s="495" t="s">
        <v>180</v>
      </c>
    </row>
    <row r="2" spans="2:8" ht="12" customHeight="1" thickTop="1" x14ac:dyDescent="0.2">
      <c r="B2" s="450"/>
    </row>
    <row r="3" spans="2:8" ht="16.5" customHeight="1" x14ac:dyDescent="0.2"/>
    <row r="4" spans="2:8" ht="18" customHeight="1" x14ac:dyDescent="0.2">
      <c r="B4" s="539" t="s">
        <v>398</v>
      </c>
      <c r="C4" s="469"/>
      <c r="D4" s="469"/>
      <c r="E4" s="469"/>
      <c r="F4" s="469"/>
      <c r="G4" s="469"/>
    </row>
    <row r="5" spans="2:8" ht="6" customHeight="1" x14ac:dyDescent="0.2">
      <c r="B5" s="452"/>
    </row>
    <row r="6" spans="2:8" ht="15" customHeight="1" x14ac:dyDescent="0.25">
      <c r="B6" s="453"/>
    </row>
    <row r="7" spans="2:8" ht="11.25" customHeight="1" thickBot="1" x14ac:dyDescent="0.3">
      <c r="E7" s="14" t="s">
        <v>88</v>
      </c>
      <c r="F7" s="454"/>
    </row>
    <row r="8" spans="2:8" ht="33.75" thickBot="1" x14ac:dyDescent="0.25">
      <c r="B8" s="411" t="s">
        <v>7</v>
      </c>
      <c r="C8" s="455" t="s">
        <v>401</v>
      </c>
      <c r="D8" s="433" t="s">
        <v>404</v>
      </c>
      <c r="E8" s="439" t="s">
        <v>403</v>
      </c>
    </row>
    <row r="9" spans="2:8" ht="15.95" customHeight="1" thickTop="1" x14ac:dyDescent="0.2">
      <c r="B9" s="416" t="s">
        <v>419</v>
      </c>
      <c r="C9" s="456">
        <v>5793496.9570299983</v>
      </c>
      <c r="D9" s="434">
        <v>199696056</v>
      </c>
      <c r="E9" s="420">
        <f>C9/D9</f>
        <v>2.9011574254776462E-2</v>
      </c>
      <c r="F9" s="591"/>
      <c r="G9" s="598"/>
    </row>
    <row r="10" spans="2:8" ht="15.95" customHeight="1" x14ac:dyDescent="0.2">
      <c r="B10" s="421" t="s">
        <v>420</v>
      </c>
      <c r="C10" s="456">
        <v>702706.75258999981</v>
      </c>
      <c r="D10" s="435">
        <v>46431013</v>
      </c>
      <c r="E10" s="420">
        <f t="shared" ref="E10:E27" si="0">C10/D10</f>
        <v>1.5134426478913993E-2</v>
      </c>
      <c r="F10" s="591"/>
      <c r="G10" s="598"/>
    </row>
    <row r="11" spans="2:8" ht="15.95" customHeight="1" x14ac:dyDescent="0.2">
      <c r="B11" s="421" t="s">
        <v>421</v>
      </c>
      <c r="C11" s="456">
        <v>152543.43701999998</v>
      </c>
      <c r="D11" s="435">
        <v>28356243</v>
      </c>
      <c r="E11" s="420">
        <f t="shared" si="0"/>
        <v>5.3795362460393632E-3</v>
      </c>
      <c r="F11" s="591"/>
      <c r="G11" s="598"/>
    </row>
    <row r="12" spans="2:8" ht="15.95" customHeight="1" x14ac:dyDescent="0.2">
      <c r="B12" s="421" t="s">
        <v>422</v>
      </c>
      <c r="C12" s="456">
        <v>299088.38755999994</v>
      </c>
      <c r="D12" s="435">
        <v>41413124</v>
      </c>
      <c r="E12" s="420">
        <f t="shared" si="0"/>
        <v>7.2220677570714042E-3</v>
      </c>
      <c r="F12" s="591"/>
      <c r="G12" s="598"/>
    </row>
    <row r="13" spans="2:8" ht="15.95" customHeight="1" x14ac:dyDescent="0.2">
      <c r="B13" s="421" t="s">
        <v>423</v>
      </c>
      <c r="C13" s="456">
        <v>458954.70786999998</v>
      </c>
      <c r="D13" s="435">
        <v>54170695</v>
      </c>
      <c r="E13" s="420">
        <f t="shared" si="0"/>
        <v>8.4723799070696802E-3</v>
      </c>
      <c r="F13" s="591"/>
      <c r="G13" s="598"/>
    </row>
    <row r="14" spans="2:8" ht="15.95" customHeight="1" x14ac:dyDescent="0.2">
      <c r="B14" s="421" t="s">
        <v>424</v>
      </c>
      <c r="C14" s="456">
        <v>52457.078690000002</v>
      </c>
      <c r="D14" s="435">
        <v>16722660</v>
      </c>
      <c r="E14" s="420">
        <f t="shared" si="0"/>
        <v>3.1368860390631635E-3</v>
      </c>
      <c r="F14" s="591"/>
      <c r="G14" s="598"/>
    </row>
    <row r="15" spans="2:8" ht="15.95" customHeight="1" x14ac:dyDescent="0.2">
      <c r="B15" s="421" t="s">
        <v>425</v>
      </c>
      <c r="C15" s="456">
        <v>876079.69039999938</v>
      </c>
      <c r="D15" s="435">
        <v>70374556</v>
      </c>
      <c r="E15" s="420">
        <f t="shared" si="0"/>
        <v>1.2448813039758281E-2</v>
      </c>
      <c r="F15" s="591"/>
      <c r="G15" s="598"/>
    </row>
    <row r="16" spans="2:8" ht="15.95" customHeight="1" x14ac:dyDescent="0.2">
      <c r="B16" s="421" t="s">
        <v>426</v>
      </c>
      <c r="C16" s="456">
        <v>566912.29062999994</v>
      </c>
      <c r="D16" s="435">
        <v>52978061</v>
      </c>
      <c r="E16" s="420">
        <f t="shared" si="0"/>
        <v>1.0700887875643465E-2</v>
      </c>
      <c r="F16" s="591"/>
      <c r="G16" s="598"/>
    </row>
    <row r="17" spans="2:7" ht="15.95" customHeight="1" x14ac:dyDescent="0.2">
      <c r="B17" s="421" t="s">
        <v>427</v>
      </c>
      <c r="C17" s="456">
        <v>4545509.3381400025</v>
      </c>
      <c r="D17" s="435">
        <v>283104060</v>
      </c>
      <c r="E17" s="420">
        <f t="shared" si="0"/>
        <v>1.6055966622802946E-2</v>
      </c>
      <c r="F17" s="591"/>
      <c r="G17" s="598"/>
    </row>
    <row r="18" spans="2:7" ht="15.95" customHeight="1" x14ac:dyDescent="0.2">
      <c r="B18" s="421" t="s">
        <v>428</v>
      </c>
      <c r="C18" s="456">
        <v>189500.97836000001</v>
      </c>
      <c r="D18" s="435">
        <v>25148240</v>
      </c>
      <c r="E18" s="420">
        <f t="shared" si="0"/>
        <v>7.5353574786943345E-3</v>
      </c>
      <c r="F18" s="591"/>
      <c r="G18" s="598"/>
    </row>
    <row r="19" spans="2:7" ht="15.95" customHeight="1" x14ac:dyDescent="0.2">
      <c r="B19" s="421" t="s">
        <v>429</v>
      </c>
      <c r="C19" s="456">
        <v>275040.19537999987</v>
      </c>
      <c r="D19" s="435">
        <v>77293057</v>
      </c>
      <c r="E19" s="420">
        <f t="shared" si="0"/>
        <v>3.5584075213896623E-3</v>
      </c>
      <c r="F19" s="591"/>
      <c r="G19" s="598"/>
    </row>
    <row r="20" spans="2:7" ht="15.95" customHeight="1" x14ac:dyDescent="0.2">
      <c r="B20" s="421" t="s">
        <v>430</v>
      </c>
      <c r="C20" s="456">
        <v>3634401.7667300007</v>
      </c>
      <c r="D20" s="435">
        <v>296082614</v>
      </c>
      <c r="E20" s="420">
        <f t="shared" si="0"/>
        <v>1.2274958389586497E-2</v>
      </c>
      <c r="F20" s="591"/>
      <c r="G20" s="598"/>
    </row>
    <row r="21" spans="2:7" ht="15.95" customHeight="1" x14ac:dyDescent="0.2">
      <c r="B21" s="421" t="s">
        <v>431</v>
      </c>
      <c r="C21" s="456">
        <v>756923.95131000003</v>
      </c>
      <c r="D21" s="435">
        <v>39416093</v>
      </c>
      <c r="E21" s="420">
        <f t="shared" si="0"/>
        <v>1.9203424127043744E-2</v>
      </c>
      <c r="F21" s="591"/>
      <c r="G21" s="598"/>
    </row>
    <row r="22" spans="2:7" ht="15.95" customHeight="1" x14ac:dyDescent="0.2">
      <c r="B22" s="421" t="s">
        <v>432</v>
      </c>
      <c r="C22" s="456">
        <v>79638.102440000002</v>
      </c>
      <c r="D22" s="435">
        <v>24991726</v>
      </c>
      <c r="E22" s="420">
        <f t="shared" si="0"/>
        <v>3.1865787276957182E-3</v>
      </c>
      <c r="F22" s="591"/>
      <c r="G22" s="598"/>
    </row>
    <row r="23" spans="2:7" ht="15.95" customHeight="1" x14ac:dyDescent="0.2">
      <c r="B23" s="421" t="s">
        <v>433</v>
      </c>
      <c r="C23" s="456">
        <v>3359978.99229</v>
      </c>
      <c r="D23" s="435">
        <v>86574047</v>
      </c>
      <c r="E23" s="420">
        <f t="shared" si="0"/>
        <v>3.8810464668354937E-2</v>
      </c>
      <c r="F23" s="591"/>
      <c r="G23" s="598"/>
    </row>
    <row r="24" spans="2:7" ht="15.95" customHeight="1" x14ac:dyDescent="0.2">
      <c r="B24" s="421" t="s">
        <v>434</v>
      </c>
      <c r="C24" s="456">
        <v>72489.395189999996</v>
      </c>
      <c r="D24" s="435">
        <v>10568380</v>
      </c>
      <c r="E24" s="420">
        <f t="shared" si="0"/>
        <v>6.8590829616270417E-3</v>
      </c>
      <c r="F24" s="591"/>
      <c r="G24" s="598"/>
    </row>
    <row r="25" spans="2:7" ht="15.95" customHeight="1" x14ac:dyDescent="0.2">
      <c r="B25" s="421" t="s">
        <v>435</v>
      </c>
      <c r="C25" s="456">
        <v>1186570.0632999998</v>
      </c>
      <c r="D25" s="435">
        <v>139404217</v>
      </c>
      <c r="E25" s="420">
        <f t="shared" si="0"/>
        <v>8.5117228792296849E-3</v>
      </c>
      <c r="F25" s="591"/>
      <c r="G25" s="598"/>
    </row>
    <row r="26" spans="2:7" ht="15.95" customHeight="1" x14ac:dyDescent="0.2">
      <c r="B26" s="421" t="s">
        <v>436</v>
      </c>
      <c r="C26" s="456">
        <v>200640.58571000001</v>
      </c>
      <c r="D26" s="435">
        <v>1876147</v>
      </c>
      <c r="E26" s="420">
        <f t="shared" si="0"/>
        <v>0.10694289184696083</v>
      </c>
      <c r="F26" s="591"/>
      <c r="G26" s="598"/>
    </row>
    <row r="27" spans="2:7" ht="15.95" customHeight="1" x14ac:dyDescent="0.2">
      <c r="B27" s="458" t="s">
        <v>399</v>
      </c>
      <c r="C27" s="460">
        <v>102258.83514</v>
      </c>
      <c r="D27" s="461">
        <v>1763204</v>
      </c>
      <c r="E27" s="463">
        <f t="shared" si="0"/>
        <v>5.7996031735408946E-2</v>
      </c>
      <c r="F27" s="591"/>
      <c r="G27" s="598"/>
    </row>
    <row r="28" spans="2:7" x14ac:dyDescent="0.2">
      <c r="B28" s="459" t="s">
        <v>437</v>
      </c>
      <c r="C28" s="460">
        <v>23305191.50578</v>
      </c>
      <c r="D28" s="461"/>
      <c r="E28" s="463"/>
      <c r="F28" s="591"/>
    </row>
    <row r="29" spans="2:7" ht="28.35" customHeight="1" thickBot="1" x14ac:dyDescent="0.25">
      <c r="B29" s="462" t="s">
        <v>400</v>
      </c>
      <c r="C29" s="460">
        <v>12601</v>
      </c>
      <c r="D29" s="436"/>
      <c r="E29" s="425"/>
      <c r="F29" s="591"/>
    </row>
    <row r="30" spans="2:7" ht="26.45" customHeight="1" thickTop="1" thickBot="1" x14ac:dyDescent="0.25">
      <c r="B30" s="464" t="s">
        <v>402</v>
      </c>
      <c r="C30" s="457">
        <f>SUM(C9:C27)+C29</f>
        <v>23317792.50578</v>
      </c>
      <c r="D30" s="437">
        <v>1497761000</v>
      </c>
      <c r="E30" s="429">
        <f>C30/D30</f>
        <v>1.5568433485569461E-2</v>
      </c>
      <c r="F30" s="591"/>
    </row>
    <row r="31" spans="2:7" ht="13.5" x14ac:dyDescent="0.25">
      <c r="B31" s="515" t="s">
        <v>417</v>
      </c>
      <c r="C31" s="470"/>
      <c r="D31" s="470"/>
      <c r="E31" s="470"/>
    </row>
    <row r="32" spans="2:7" ht="13.5" x14ac:dyDescent="0.25">
      <c r="B32" s="592" t="s">
        <v>418</v>
      </c>
    </row>
    <row r="33" spans="4:4" x14ac:dyDescent="0.2">
      <c r="D33" s="599"/>
    </row>
  </sheetData>
  <hyperlinks>
    <hyperlink ref="H1" location="INDICE!A1" display="VOLVER AL ÍNDICE" xr:uid="{A18257BB-85B1-4989-BE89-C727CDD24833}"/>
    <hyperlink ref="H1:I1" location="INDICE!A118:N118" display="VOLVER AL ÍNDICE" xr:uid="{9AFDCB3D-1191-4569-AA47-C40A759777C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AB2B-0488-4923-A1EB-F8F3F789B5B9}">
  <sheetPr codeName="Hoja6">
    <tabColor rgb="FF66FFFF"/>
  </sheetPr>
  <dimension ref="B1:J53"/>
  <sheetViews>
    <sheetView showGridLines="0" topLeftCell="A26" workbookViewId="0">
      <selection activeCell="J1" sqref="J1"/>
    </sheetView>
  </sheetViews>
  <sheetFormatPr baseColWidth="10" defaultColWidth="9.140625" defaultRowHeight="12.75" x14ac:dyDescent="0.2"/>
  <cols>
    <col min="1" max="1" width="1.5703125" style="5" customWidth="1"/>
    <col min="2" max="2" width="21.5703125" style="5" customWidth="1"/>
    <col min="3" max="3" width="12.5703125" style="5" customWidth="1"/>
    <col min="4" max="4" width="12.42578125" style="5" customWidth="1"/>
    <col min="5" max="6" width="12.5703125" style="5" customWidth="1"/>
    <col min="7" max="7" width="24.42578125" style="517" customWidth="1"/>
    <col min="8" max="8" width="15.5703125" style="517" customWidth="1"/>
    <col min="9" max="9" width="8.5703125" style="9" customWidth="1"/>
    <col min="10" max="10" width="13.140625" style="5" customWidth="1"/>
    <col min="11" max="16384" width="9.140625" style="5"/>
  </cols>
  <sheetData>
    <row r="1" spans="2:10" ht="19.5" thickTop="1" thickBot="1" x14ac:dyDescent="0.25">
      <c r="B1" s="1" t="s">
        <v>357</v>
      </c>
      <c r="J1" s="495" t="s">
        <v>180</v>
      </c>
    </row>
    <row r="2" spans="2:10" ht="12" customHeight="1" thickTop="1" x14ac:dyDescent="0.2">
      <c r="B2" s="1"/>
    </row>
    <row r="3" spans="2:10" ht="18" x14ac:dyDescent="0.2">
      <c r="B3" s="1" t="s">
        <v>258</v>
      </c>
      <c r="G3" s="5"/>
      <c r="H3" s="5"/>
    </row>
    <row r="4" spans="2:10" ht="6" customHeight="1" x14ac:dyDescent="0.2">
      <c r="B4" s="2"/>
      <c r="E4" s="10"/>
      <c r="G4" s="5"/>
      <c r="H4" s="5"/>
    </row>
    <row r="5" spans="2:10" ht="15" customHeight="1" x14ac:dyDescent="0.25">
      <c r="B5" s="4" t="s">
        <v>76</v>
      </c>
      <c r="C5" s="9"/>
      <c r="D5" s="9"/>
      <c r="E5" s="9"/>
      <c r="F5" s="9"/>
      <c r="G5" s="5"/>
      <c r="H5" s="5"/>
    </row>
    <row r="6" spans="2:10" ht="11.25" customHeight="1" thickBot="1" x14ac:dyDescent="0.3">
      <c r="B6" s="2"/>
      <c r="C6" s="2"/>
      <c r="E6" s="21"/>
      <c r="F6" s="21"/>
      <c r="G6" s="5"/>
      <c r="H6" s="5" t="s">
        <v>88</v>
      </c>
      <c r="I6" s="19"/>
    </row>
    <row r="7" spans="2:10" ht="54" customHeight="1" thickBot="1" x14ac:dyDescent="0.25">
      <c r="B7" s="329" t="s">
        <v>2</v>
      </c>
      <c r="C7" s="378" t="s">
        <v>334</v>
      </c>
      <c r="D7" s="379" t="s">
        <v>335</v>
      </c>
      <c r="E7" s="378" t="s">
        <v>336</v>
      </c>
      <c r="F7" s="378" t="s">
        <v>359</v>
      </c>
      <c r="G7" s="371" t="s">
        <v>360</v>
      </c>
      <c r="H7" s="332" t="s">
        <v>361</v>
      </c>
      <c r="I7" s="112"/>
      <c r="J7" s="10"/>
    </row>
    <row r="8" spans="2:10" ht="15.95" customHeight="1" thickTop="1" x14ac:dyDescent="0.2">
      <c r="B8" s="333" t="s">
        <v>89</v>
      </c>
      <c r="C8" s="33">
        <v>6723530.5100000016</v>
      </c>
      <c r="D8" s="33">
        <v>421943.56</v>
      </c>
      <c r="E8" s="33">
        <v>4793627.83</v>
      </c>
      <c r="F8" s="33">
        <v>11939101.900000002</v>
      </c>
      <c r="G8" s="38">
        <v>10728506.41</v>
      </c>
      <c r="H8" s="584">
        <v>1.1128391449597876</v>
      </c>
      <c r="I8" s="113"/>
      <c r="J8" s="494"/>
    </row>
    <row r="9" spans="2:10" ht="15.95" customHeight="1" x14ac:dyDescent="0.2">
      <c r="B9" s="334" t="s">
        <v>90</v>
      </c>
      <c r="C9" s="33">
        <v>2011899.6599999992</v>
      </c>
      <c r="D9" s="33">
        <v>31677.15</v>
      </c>
      <c r="E9" s="33">
        <v>361865.01</v>
      </c>
      <c r="F9" s="33">
        <v>2405441.8199999994</v>
      </c>
      <c r="G9" s="39">
        <v>2227774.69</v>
      </c>
      <c r="H9" s="584">
        <v>1.0797509419590361</v>
      </c>
      <c r="I9" s="113"/>
      <c r="J9" s="494"/>
    </row>
    <row r="10" spans="2:10" ht="15.95" customHeight="1" x14ac:dyDescent="0.2">
      <c r="B10" s="334" t="s">
        <v>91</v>
      </c>
      <c r="C10" s="33">
        <v>917789.96000000462</v>
      </c>
      <c r="D10" s="33">
        <v>5104.13</v>
      </c>
      <c r="E10" s="33">
        <v>159658.59</v>
      </c>
      <c r="F10" s="33">
        <v>1082552.6800000046</v>
      </c>
      <c r="G10" s="39">
        <v>848107.28</v>
      </c>
      <c r="H10" s="584">
        <v>1.2764336606095452</v>
      </c>
      <c r="I10" s="113"/>
      <c r="J10" s="494"/>
    </row>
    <row r="11" spans="2:10" ht="15.95" customHeight="1" x14ac:dyDescent="0.2">
      <c r="B11" s="334" t="s">
        <v>99</v>
      </c>
      <c r="C11" s="33">
        <v>89224.459999999963</v>
      </c>
      <c r="D11" s="33">
        <v>258.02999999999997</v>
      </c>
      <c r="E11" s="33">
        <v>94886.67</v>
      </c>
      <c r="F11" s="33">
        <v>184369.15999999997</v>
      </c>
      <c r="G11" s="39">
        <v>144961.03</v>
      </c>
      <c r="H11" s="584">
        <v>1.2718532698063747</v>
      </c>
      <c r="I11" s="113"/>
      <c r="J11" s="494"/>
    </row>
    <row r="12" spans="2:10" ht="15.95" customHeight="1" thickBot="1" x14ac:dyDescent="0.25">
      <c r="B12" s="335" t="s">
        <v>100</v>
      </c>
      <c r="C12" s="35">
        <v>586640.80999999959</v>
      </c>
      <c r="D12" s="380">
        <v>23091.62</v>
      </c>
      <c r="E12" s="36">
        <v>202897.81</v>
      </c>
      <c r="F12" s="36">
        <v>812630.23999999953</v>
      </c>
      <c r="G12" s="40">
        <v>655338.16</v>
      </c>
      <c r="H12" s="585">
        <v>1.240016665594446</v>
      </c>
      <c r="I12" s="113"/>
      <c r="J12" s="494"/>
    </row>
    <row r="13" spans="2:10" ht="24.95" customHeight="1" thickTop="1" thickBot="1" x14ac:dyDescent="0.25">
      <c r="B13" s="336" t="s">
        <v>92</v>
      </c>
      <c r="C13" s="340">
        <v>10329085.400000006</v>
      </c>
      <c r="D13" s="340">
        <v>482074.49</v>
      </c>
      <c r="E13" s="340">
        <v>5612935.9100000001</v>
      </c>
      <c r="F13" s="340">
        <v>16424095.800000006</v>
      </c>
      <c r="G13" s="341">
        <v>14604687.57</v>
      </c>
      <c r="H13" s="586">
        <v>1.1245770045596399</v>
      </c>
      <c r="I13" s="114"/>
      <c r="J13" s="494"/>
    </row>
    <row r="14" spans="2:10" ht="15" customHeight="1" x14ac:dyDescent="0.2">
      <c r="G14" s="5"/>
      <c r="H14" s="9"/>
    </row>
    <row r="15" spans="2:10" ht="18" x14ac:dyDescent="0.2">
      <c r="B15" s="109" t="s">
        <v>341</v>
      </c>
      <c r="C15" s="109"/>
      <c r="D15" s="109"/>
      <c r="E15" s="109"/>
      <c r="F15" s="109"/>
      <c r="G15" s="109"/>
      <c r="H15" s="109"/>
    </row>
    <row r="16" spans="2:10" ht="6" customHeight="1" x14ac:dyDescent="0.2">
      <c r="G16" s="5"/>
      <c r="H16" s="5"/>
    </row>
    <row r="17" spans="2:10" ht="15" customHeight="1" x14ac:dyDescent="0.25">
      <c r="B17" s="4" t="s">
        <v>76</v>
      </c>
      <c r="G17" s="5"/>
      <c r="H17" s="5"/>
    </row>
    <row r="18" spans="2:10" ht="11.25" customHeight="1" thickBot="1" x14ac:dyDescent="0.3">
      <c r="B18" s="2"/>
      <c r="C18" s="2"/>
      <c r="E18" s="21"/>
      <c r="F18" s="21"/>
      <c r="G18" s="5"/>
      <c r="H18" s="5" t="s">
        <v>88</v>
      </c>
    </row>
    <row r="19" spans="2:10" ht="54" customHeight="1" thickBot="1" x14ac:dyDescent="0.25">
      <c r="B19" s="329" t="s">
        <v>0</v>
      </c>
      <c r="C19" s="378" t="s">
        <v>334</v>
      </c>
      <c r="D19" s="379" t="s">
        <v>335</v>
      </c>
      <c r="E19" s="378" t="s">
        <v>336</v>
      </c>
      <c r="F19" s="378" t="s">
        <v>359</v>
      </c>
      <c r="G19" s="371" t="s">
        <v>360</v>
      </c>
      <c r="H19" s="332" t="s">
        <v>361</v>
      </c>
    </row>
    <row r="20" spans="2:10" ht="15.95" customHeight="1" thickTop="1" x14ac:dyDescent="0.2">
      <c r="B20" s="352" t="s">
        <v>81</v>
      </c>
      <c r="C20" s="33">
        <v>1276516.0700000012</v>
      </c>
      <c r="D20" s="33">
        <v>91019.92</v>
      </c>
      <c r="E20" s="33">
        <v>294276.67</v>
      </c>
      <c r="F20" s="33">
        <v>1661812.6600000011</v>
      </c>
      <c r="G20" s="38">
        <v>1301885.3999999999</v>
      </c>
      <c r="H20" s="584">
        <v>1.2764661620754032</v>
      </c>
      <c r="J20" s="468"/>
    </row>
    <row r="21" spans="2:10" ht="15.95" customHeight="1" x14ac:dyDescent="0.2">
      <c r="B21" s="334" t="s">
        <v>82</v>
      </c>
      <c r="C21" s="33">
        <v>450379.10999999987</v>
      </c>
      <c r="D21" s="33">
        <v>44743.75</v>
      </c>
      <c r="E21" s="33">
        <v>71726.960000000006</v>
      </c>
      <c r="F21" s="33">
        <v>566849.81999999983</v>
      </c>
      <c r="G21" s="39">
        <v>408396.75</v>
      </c>
      <c r="H21" s="584">
        <v>1.3879880777699622</v>
      </c>
      <c r="J21" s="468"/>
    </row>
    <row r="22" spans="2:10" ht="15.95" customHeight="1" x14ac:dyDescent="0.2">
      <c r="B22" s="334" t="s">
        <v>83</v>
      </c>
      <c r="C22" s="33">
        <v>1331394.6500000004</v>
      </c>
      <c r="D22" s="33">
        <v>91731.41</v>
      </c>
      <c r="E22" s="33">
        <v>594022.65</v>
      </c>
      <c r="F22" s="33">
        <v>2017148.7100000004</v>
      </c>
      <c r="G22" s="39">
        <v>1765457.53</v>
      </c>
      <c r="H22" s="584">
        <v>1.1425642790738786</v>
      </c>
      <c r="J22" s="468"/>
    </row>
    <row r="23" spans="2:10" ht="15.95" customHeight="1" x14ac:dyDescent="0.2">
      <c r="B23" s="334" t="s">
        <v>84</v>
      </c>
      <c r="C23" s="33">
        <v>814244.46000000089</v>
      </c>
      <c r="D23" s="33">
        <v>48873.19</v>
      </c>
      <c r="E23" s="33">
        <v>518855.36</v>
      </c>
      <c r="F23" s="33">
        <v>1381973.0100000007</v>
      </c>
      <c r="G23" s="39">
        <v>1302183.3699999999</v>
      </c>
      <c r="H23" s="584">
        <v>1.0612737359716096</v>
      </c>
      <c r="J23" s="468"/>
    </row>
    <row r="24" spans="2:10" ht="15.95" customHeight="1" x14ac:dyDescent="0.2">
      <c r="B24" s="334" t="s">
        <v>85</v>
      </c>
      <c r="C24" s="33">
        <v>943855.97000000067</v>
      </c>
      <c r="D24" s="33">
        <v>64806.21</v>
      </c>
      <c r="E24" s="33">
        <v>787820.71</v>
      </c>
      <c r="F24" s="33">
        <v>1796482.8900000006</v>
      </c>
      <c r="G24" s="39">
        <v>1695100.43</v>
      </c>
      <c r="H24" s="584">
        <v>1.0598091170326709</v>
      </c>
      <c r="J24" s="468"/>
    </row>
    <row r="25" spans="2:10" ht="15.95" customHeight="1" x14ac:dyDescent="0.2">
      <c r="B25" s="334" t="s">
        <v>86</v>
      </c>
      <c r="C25" s="33">
        <v>985118.72999999858</v>
      </c>
      <c r="D25" s="33">
        <v>48704.87</v>
      </c>
      <c r="E25" s="33">
        <v>1005003.99</v>
      </c>
      <c r="F25" s="33">
        <v>2038827.5899999985</v>
      </c>
      <c r="G25" s="39">
        <v>1875744.65</v>
      </c>
      <c r="H25" s="584">
        <v>1.0869430388619254</v>
      </c>
      <c r="J25" s="468"/>
    </row>
    <row r="26" spans="2:10" ht="15.95" customHeight="1" thickBot="1" x14ac:dyDescent="0.25">
      <c r="B26" s="345" t="s">
        <v>87</v>
      </c>
      <c r="C26" s="35">
        <v>922021.52000000048</v>
      </c>
      <c r="D26" s="36">
        <v>32064.21</v>
      </c>
      <c r="E26" s="36">
        <v>1521921.49</v>
      </c>
      <c r="F26" s="36">
        <v>2476007.2200000007</v>
      </c>
      <c r="G26" s="40">
        <v>2379738.2800000003</v>
      </c>
      <c r="H26" s="585">
        <v>1.0404535829881261</v>
      </c>
      <c r="J26" s="468"/>
    </row>
    <row r="27" spans="2:10" ht="24.95" customHeight="1" thickTop="1" thickBot="1" x14ac:dyDescent="0.25">
      <c r="B27" s="336" t="s">
        <v>1</v>
      </c>
      <c r="C27" s="340">
        <v>6723530.5100000016</v>
      </c>
      <c r="D27" s="340">
        <v>421943.56</v>
      </c>
      <c r="E27" s="340">
        <v>4793627.83</v>
      </c>
      <c r="F27" s="340">
        <v>11939101.900000002</v>
      </c>
      <c r="G27" s="341">
        <v>10728506.41</v>
      </c>
      <c r="H27" s="586">
        <v>1.1128391449597876</v>
      </c>
      <c r="J27" s="468"/>
    </row>
    <row r="28" spans="2:10" ht="15" customHeight="1" x14ac:dyDescent="0.2">
      <c r="G28" s="5"/>
      <c r="H28" s="5"/>
    </row>
    <row r="29" spans="2:10" ht="18" customHeight="1" x14ac:dyDescent="0.2">
      <c r="B29" s="109" t="s">
        <v>340</v>
      </c>
      <c r="C29" s="109"/>
      <c r="D29" s="109"/>
      <c r="E29" s="109"/>
      <c r="F29" s="109"/>
      <c r="G29" s="109"/>
      <c r="H29" s="109"/>
    </row>
    <row r="30" spans="2:10" ht="6" customHeight="1" x14ac:dyDescent="0.2">
      <c r="B30" s="2"/>
      <c r="E30" s="10"/>
      <c r="G30" s="5"/>
      <c r="H30" s="5"/>
    </row>
    <row r="31" spans="2:10" ht="15" customHeight="1" x14ac:dyDescent="0.25">
      <c r="B31" s="4" t="s">
        <v>76</v>
      </c>
      <c r="C31" s="9"/>
      <c r="D31" s="9"/>
      <c r="E31" s="9"/>
      <c r="F31" s="9"/>
      <c r="G31" s="5"/>
      <c r="H31" s="5"/>
    </row>
    <row r="32" spans="2:10" ht="11.25" customHeight="1" thickBot="1" x14ac:dyDescent="0.3">
      <c r="B32" s="2"/>
      <c r="C32" s="2"/>
      <c r="E32" s="21"/>
      <c r="F32" s="21"/>
      <c r="G32" s="5"/>
      <c r="H32" s="5" t="s">
        <v>88</v>
      </c>
    </row>
    <row r="33" spans="2:8" ht="54" customHeight="1" thickBot="1" x14ac:dyDescent="0.25">
      <c r="B33" s="329" t="s">
        <v>101</v>
      </c>
      <c r="C33" s="378" t="s">
        <v>334</v>
      </c>
      <c r="D33" s="379" t="s">
        <v>335</v>
      </c>
      <c r="E33" s="378" t="s">
        <v>336</v>
      </c>
      <c r="F33" s="378" t="s">
        <v>359</v>
      </c>
      <c r="G33" s="371" t="s">
        <v>360</v>
      </c>
      <c r="H33" s="332" t="s">
        <v>361</v>
      </c>
    </row>
    <row r="34" spans="2:8" ht="15.95" customHeight="1" thickTop="1" x14ac:dyDescent="0.2">
      <c r="B34" s="333" t="s">
        <v>419</v>
      </c>
      <c r="C34" s="33">
        <v>1132615.4499999993</v>
      </c>
      <c r="D34" s="33">
        <v>81723.55</v>
      </c>
      <c r="E34" s="33">
        <v>739575.67</v>
      </c>
      <c r="F34" s="33">
        <v>1953914.6699999995</v>
      </c>
      <c r="G34" s="38">
        <v>1827705.72</v>
      </c>
      <c r="H34" s="337">
        <v>1.0690532116953704</v>
      </c>
    </row>
    <row r="35" spans="2:8" ht="15.95" customHeight="1" x14ac:dyDescent="0.2">
      <c r="B35" s="334" t="s">
        <v>420</v>
      </c>
      <c r="C35" s="33">
        <v>233958.21999999974</v>
      </c>
      <c r="D35" s="33">
        <v>12891</v>
      </c>
      <c r="E35" s="33">
        <v>188011.43</v>
      </c>
      <c r="F35" s="33">
        <v>434860.64999999973</v>
      </c>
      <c r="G35" s="39">
        <v>398481.68999999994</v>
      </c>
      <c r="H35" s="337">
        <v>1.0912939312217829</v>
      </c>
    </row>
    <row r="36" spans="2:8" ht="15.95" customHeight="1" x14ac:dyDescent="0.2">
      <c r="B36" s="334" t="s">
        <v>421</v>
      </c>
      <c r="C36" s="33">
        <v>109327.8899999999</v>
      </c>
      <c r="D36" s="33">
        <v>513.66</v>
      </c>
      <c r="E36" s="33">
        <v>89801.08</v>
      </c>
      <c r="F36" s="33">
        <v>199642.62999999989</v>
      </c>
      <c r="G36" s="39">
        <v>156027.55000000002</v>
      </c>
      <c r="H36" s="337">
        <v>1.2795344796479844</v>
      </c>
    </row>
    <row r="37" spans="2:8" ht="15.95" customHeight="1" x14ac:dyDescent="0.2">
      <c r="B37" s="334" t="s">
        <v>422</v>
      </c>
      <c r="C37" s="33">
        <v>165101.30000000005</v>
      </c>
      <c r="D37" s="33">
        <v>2620.7199999999998</v>
      </c>
      <c r="E37" s="33">
        <v>131274.23999999999</v>
      </c>
      <c r="F37" s="33">
        <v>298996.26</v>
      </c>
      <c r="G37" s="39">
        <v>227886.24000000002</v>
      </c>
      <c r="H37" s="337">
        <v>1.3120417450391038</v>
      </c>
    </row>
    <row r="38" spans="2:8" ht="15.95" customHeight="1" x14ac:dyDescent="0.2">
      <c r="B38" s="334" t="s">
        <v>423</v>
      </c>
      <c r="C38" s="33">
        <v>426356.25999999978</v>
      </c>
      <c r="D38" s="33">
        <v>5504.93</v>
      </c>
      <c r="E38" s="33">
        <v>309671.62</v>
      </c>
      <c r="F38" s="33">
        <v>741532.80999999982</v>
      </c>
      <c r="G38" s="39">
        <v>528640.54999999993</v>
      </c>
      <c r="H38" s="337">
        <v>1.402716477197975</v>
      </c>
    </row>
    <row r="39" spans="2:8" ht="15.95" customHeight="1" x14ac:dyDescent="0.2">
      <c r="B39" s="334" t="s">
        <v>424</v>
      </c>
      <c r="C39" s="33">
        <v>52002.870000000112</v>
      </c>
      <c r="D39" s="33">
        <v>85.43</v>
      </c>
      <c r="E39" s="33">
        <v>42646.29</v>
      </c>
      <c r="F39" s="33">
        <v>94734.590000000113</v>
      </c>
      <c r="G39" s="39">
        <v>121579.23</v>
      </c>
      <c r="H39" s="337">
        <v>0.7792004440232112</v>
      </c>
    </row>
    <row r="40" spans="2:8" ht="15.95" customHeight="1" x14ac:dyDescent="0.2">
      <c r="B40" s="334" t="s">
        <v>425</v>
      </c>
      <c r="C40" s="33">
        <v>362791.7099999995</v>
      </c>
      <c r="D40" s="33">
        <v>7663.21</v>
      </c>
      <c r="E40" s="33">
        <v>397360.98</v>
      </c>
      <c r="F40" s="33">
        <v>767815.89999999944</v>
      </c>
      <c r="G40" s="39">
        <v>706668.8600000001</v>
      </c>
      <c r="H40" s="337">
        <v>1.0865285616236144</v>
      </c>
    </row>
    <row r="41" spans="2:8" ht="15.95" customHeight="1" x14ac:dyDescent="0.2">
      <c r="B41" s="334" t="s">
        <v>426</v>
      </c>
      <c r="C41" s="33">
        <v>176538.2799999998</v>
      </c>
      <c r="D41" s="33">
        <v>10907.49</v>
      </c>
      <c r="E41" s="33">
        <v>245352.1</v>
      </c>
      <c r="F41" s="33">
        <v>432797.86999999976</v>
      </c>
      <c r="G41" s="39">
        <v>468921.51999999996</v>
      </c>
      <c r="H41" s="337">
        <v>0.92296440137786762</v>
      </c>
    </row>
    <row r="42" spans="2:8" ht="15.95" customHeight="1" x14ac:dyDescent="0.2">
      <c r="B42" s="334" t="s">
        <v>427</v>
      </c>
      <c r="C42" s="33">
        <v>1208355.0100000016</v>
      </c>
      <c r="D42" s="33">
        <v>106812.82</v>
      </c>
      <c r="E42" s="33">
        <v>744505.33</v>
      </c>
      <c r="F42" s="33">
        <v>2059673.1600000015</v>
      </c>
      <c r="G42" s="39">
        <v>1926965.55</v>
      </c>
      <c r="H42" s="337">
        <v>1.0688686987683831</v>
      </c>
    </row>
    <row r="43" spans="2:8" ht="15.95" customHeight="1" x14ac:dyDescent="0.2">
      <c r="B43" s="334" t="s">
        <v>428</v>
      </c>
      <c r="C43" s="33">
        <v>142820.05999999982</v>
      </c>
      <c r="D43" s="33">
        <v>6616.6</v>
      </c>
      <c r="E43" s="33">
        <v>119399.26</v>
      </c>
      <c r="F43" s="33">
        <v>268835.91999999981</v>
      </c>
      <c r="G43" s="39">
        <v>252605.69999999998</v>
      </c>
      <c r="H43" s="337">
        <v>1.0642512025658954</v>
      </c>
    </row>
    <row r="44" spans="2:8" ht="15.95" customHeight="1" x14ac:dyDescent="0.2">
      <c r="B44" s="334" t="s">
        <v>429</v>
      </c>
      <c r="C44" s="33">
        <v>248049.13000000035</v>
      </c>
      <c r="D44" s="33">
        <v>6363.05</v>
      </c>
      <c r="E44" s="33">
        <v>364399.16</v>
      </c>
      <c r="F44" s="33">
        <v>618811.34000000032</v>
      </c>
      <c r="G44" s="39">
        <v>631471.76</v>
      </c>
      <c r="H44" s="337">
        <v>0.97995093240590891</v>
      </c>
    </row>
    <row r="45" spans="2:8" ht="15.95" customHeight="1" x14ac:dyDescent="0.2">
      <c r="B45" s="334" t="s">
        <v>430</v>
      </c>
      <c r="C45" s="33">
        <v>1092364.040000001</v>
      </c>
      <c r="D45" s="33">
        <v>60932.36</v>
      </c>
      <c r="E45" s="33">
        <v>311498.71000000002</v>
      </c>
      <c r="F45" s="33">
        <v>1464795.110000001</v>
      </c>
      <c r="G45" s="39">
        <v>1211186.73</v>
      </c>
      <c r="H45" s="337">
        <v>1.2093883409703481</v>
      </c>
    </row>
    <row r="46" spans="2:8" ht="15.95" customHeight="1" x14ac:dyDescent="0.2">
      <c r="B46" s="334" t="s">
        <v>431</v>
      </c>
      <c r="C46" s="33">
        <v>77045.120000000345</v>
      </c>
      <c r="D46" s="33">
        <v>2390.63</v>
      </c>
      <c r="E46" s="33">
        <v>104688.92</v>
      </c>
      <c r="F46" s="33">
        <v>184124.67000000033</v>
      </c>
      <c r="G46" s="39">
        <v>214444.68</v>
      </c>
      <c r="H46" s="337">
        <v>0.85861150763917449</v>
      </c>
    </row>
    <row r="47" spans="2:8" ht="15.95" customHeight="1" x14ac:dyDescent="0.2">
      <c r="B47" s="334" t="s">
        <v>432</v>
      </c>
      <c r="C47" s="33">
        <v>115539.37999999989</v>
      </c>
      <c r="D47" s="33">
        <v>45527.19</v>
      </c>
      <c r="E47" s="33">
        <v>92749.79</v>
      </c>
      <c r="F47" s="33">
        <v>253816.35999999987</v>
      </c>
      <c r="G47" s="39">
        <v>169529.85</v>
      </c>
      <c r="H47" s="337">
        <v>1.497177989598881</v>
      </c>
    </row>
    <row r="48" spans="2:8" ht="15.95" customHeight="1" x14ac:dyDescent="0.2">
      <c r="B48" s="334" t="s">
        <v>433</v>
      </c>
      <c r="C48" s="33">
        <v>406842.43000000017</v>
      </c>
      <c r="D48" s="33">
        <v>41600.199999999997</v>
      </c>
      <c r="E48" s="33">
        <v>146955.29999999999</v>
      </c>
      <c r="F48" s="33">
        <v>595397.93000000017</v>
      </c>
      <c r="G48" s="39">
        <v>567841.39</v>
      </c>
      <c r="H48" s="337">
        <v>1.0485285864772911</v>
      </c>
    </row>
    <row r="49" spans="2:8" ht="15.95" customHeight="1" x14ac:dyDescent="0.2">
      <c r="B49" s="334" t="s">
        <v>434</v>
      </c>
      <c r="C49" s="33">
        <v>42527.23000000004</v>
      </c>
      <c r="D49" s="33">
        <v>2118.0300000000002</v>
      </c>
      <c r="E49" s="33">
        <v>41146.44</v>
      </c>
      <c r="F49" s="33">
        <v>85791.700000000041</v>
      </c>
      <c r="G49" s="39">
        <v>85591.91</v>
      </c>
      <c r="H49" s="337">
        <v>1.0023342159323239</v>
      </c>
    </row>
    <row r="50" spans="2:8" ht="15.95" customHeight="1" x14ac:dyDescent="0.2">
      <c r="B50" s="334" t="s">
        <v>435</v>
      </c>
      <c r="C50" s="33">
        <v>672260.69000000041</v>
      </c>
      <c r="D50" s="33">
        <v>24657.62</v>
      </c>
      <c r="E50" s="33">
        <v>684555.99</v>
      </c>
      <c r="F50" s="33">
        <v>1381474.3000000003</v>
      </c>
      <c r="G50" s="39">
        <v>1150035.8499999999</v>
      </c>
      <c r="H50" s="337">
        <v>1.2012445525067765</v>
      </c>
    </row>
    <row r="51" spans="2:8" ht="15.95" customHeight="1" x14ac:dyDescent="0.2">
      <c r="B51" s="334" t="s">
        <v>436</v>
      </c>
      <c r="C51" s="33">
        <v>22564.619999999937</v>
      </c>
      <c r="D51" s="33">
        <v>2611.19</v>
      </c>
      <c r="E51" s="33">
        <v>10140.709999999999</v>
      </c>
      <c r="F51" s="33">
        <v>35316.519999999931</v>
      </c>
      <c r="G51" s="39">
        <v>42486.76</v>
      </c>
      <c r="H51" s="337">
        <v>0.83123589560606481</v>
      </c>
    </row>
    <row r="52" spans="2:8" ht="15.95" customHeight="1" thickBot="1" x14ac:dyDescent="0.25">
      <c r="B52" s="345" t="s">
        <v>399</v>
      </c>
      <c r="C52" s="35">
        <v>36470.759999999951</v>
      </c>
      <c r="D52" s="36">
        <v>403.85</v>
      </c>
      <c r="E52" s="36">
        <v>29894.82</v>
      </c>
      <c r="F52" s="36">
        <v>66769.429999999949</v>
      </c>
      <c r="G52" s="40">
        <v>40434.870000000003</v>
      </c>
      <c r="H52" s="338">
        <v>1.6512834095917692</v>
      </c>
    </row>
    <row r="53" spans="2:8" ht="24.95" customHeight="1" thickTop="1" thickBot="1" x14ac:dyDescent="0.25">
      <c r="B53" s="336" t="s">
        <v>1</v>
      </c>
      <c r="C53" s="340">
        <v>6723530.450000002</v>
      </c>
      <c r="D53" s="340">
        <v>421943.53</v>
      </c>
      <c r="E53" s="340">
        <v>4793627.84</v>
      </c>
      <c r="F53" s="340">
        <v>11939101.820000002</v>
      </c>
      <c r="G53" s="341">
        <v>10728506.41</v>
      </c>
      <c r="H53" s="339">
        <v>1.1128391375030182</v>
      </c>
    </row>
  </sheetData>
  <phoneticPr fontId="2" type="noConversion"/>
  <hyperlinks>
    <hyperlink ref="J1" location="INDICE!A1" display="VOLVER AL ÍNDICE" xr:uid="{2833106F-EA5A-4CF0-B938-1E2417076D5E}"/>
    <hyperlink ref="J1:K1" location="INDICE!A118:N118" display="VOLVER AL ÍNDICE" xr:uid="{D186B594-D803-4069-9B78-3BDA2FB5B6F0}"/>
  </hyperlinks>
  <printOptions horizontalCentered="1"/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3BB8E-1846-4C8E-8298-B2D5AAC78EF1}">
  <sheetPr codeName="Hoja7">
    <tabColor rgb="FF66FFFF"/>
  </sheetPr>
  <dimension ref="B1:K54"/>
  <sheetViews>
    <sheetView showGridLines="0" topLeftCell="A29" workbookViewId="0">
      <selection activeCell="K1" sqref="K1"/>
    </sheetView>
  </sheetViews>
  <sheetFormatPr baseColWidth="10" defaultColWidth="9.140625" defaultRowHeight="12.75" x14ac:dyDescent="0.2"/>
  <cols>
    <col min="1" max="1" width="1.5703125" style="5" customWidth="1"/>
    <col min="2" max="2" width="21.5703125" style="5" customWidth="1"/>
    <col min="3" max="3" width="12.140625" style="5" customWidth="1"/>
    <col min="4" max="4" width="12" style="5" customWidth="1"/>
    <col min="5" max="5" width="14.5703125" style="5" customWidth="1"/>
    <col min="6" max="6" width="16.5703125" style="5" customWidth="1"/>
    <col min="7" max="7" width="12.42578125" style="9" customWidth="1"/>
    <col min="8" max="8" width="12.140625" style="5" customWidth="1"/>
    <col min="9" max="9" width="16" style="5" customWidth="1"/>
    <col min="10" max="10" width="9.42578125" style="5" customWidth="1"/>
    <col min="11" max="16384" width="9.140625" style="5"/>
  </cols>
  <sheetData>
    <row r="1" spans="2:11" ht="19.5" thickTop="1" thickBot="1" x14ac:dyDescent="0.25">
      <c r="B1" s="1" t="s">
        <v>356</v>
      </c>
      <c r="J1" s="9"/>
      <c r="K1" s="495" t="s">
        <v>180</v>
      </c>
    </row>
    <row r="2" spans="2:11" ht="12" customHeight="1" thickTop="1" x14ac:dyDescent="0.2">
      <c r="B2" s="1"/>
    </row>
    <row r="3" spans="2:11" ht="18" x14ac:dyDescent="0.2">
      <c r="B3" s="1" t="s">
        <v>259</v>
      </c>
    </row>
    <row r="4" spans="2:11" ht="6" customHeight="1" x14ac:dyDescent="0.2">
      <c r="B4" s="2"/>
      <c r="E4" s="10"/>
    </row>
    <row r="5" spans="2:11" ht="15" customHeight="1" x14ac:dyDescent="0.25">
      <c r="B5" s="4" t="s">
        <v>76</v>
      </c>
      <c r="C5" s="9"/>
      <c r="D5" s="9"/>
      <c r="E5" s="9"/>
      <c r="F5" s="9"/>
    </row>
    <row r="6" spans="2:11" ht="11.25" customHeight="1" thickBot="1" x14ac:dyDescent="0.3">
      <c r="B6" s="2"/>
      <c r="C6" s="2"/>
      <c r="F6" s="14" t="s">
        <v>88</v>
      </c>
      <c r="G6" s="14"/>
      <c r="H6" s="23"/>
    </row>
    <row r="7" spans="2:11" ht="73.5" customHeight="1" thickBot="1" x14ac:dyDescent="0.35">
      <c r="B7" s="329" t="s">
        <v>74</v>
      </c>
      <c r="C7" s="486" t="s">
        <v>80</v>
      </c>
      <c r="D7" s="330" t="s">
        <v>26</v>
      </c>
      <c r="E7" s="331" t="s">
        <v>71</v>
      </c>
      <c r="F7" s="535" t="s">
        <v>409</v>
      </c>
      <c r="G7" s="536"/>
      <c r="H7" s="24"/>
      <c r="I7" s="205"/>
    </row>
    <row r="8" spans="2:11" ht="15.95" customHeight="1" thickTop="1" x14ac:dyDescent="0.2">
      <c r="B8" s="333" t="s">
        <v>419</v>
      </c>
      <c r="C8" s="58">
        <v>10824965.880000001</v>
      </c>
      <c r="D8" s="58">
        <v>10698756.930000002</v>
      </c>
      <c r="E8" s="64">
        <v>126208.94999999925</v>
      </c>
      <c r="F8" s="487">
        <v>1.1659062153090061E-2</v>
      </c>
      <c r="G8" s="537"/>
      <c r="H8" s="627"/>
      <c r="I8" s="205"/>
    </row>
    <row r="9" spans="2:11" ht="15.95" customHeight="1" x14ac:dyDescent="0.2">
      <c r="B9" s="334" t="s">
        <v>420</v>
      </c>
      <c r="C9" s="58">
        <v>1941114.5299999998</v>
      </c>
      <c r="D9" s="58">
        <v>1904735.57</v>
      </c>
      <c r="E9" s="60">
        <v>36378.95999999973</v>
      </c>
      <c r="F9" s="475">
        <v>1.8741274374984837E-2</v>
      </c>
      <c r="G9" s="537"/>
      <c r="H9" s="627"/>
      <c r="I9" s="205"/>
    </row>
    <row r="10" spans="2:11" ht="15.95" customHeight="1" x14ac:dyDescent="0.2">
      <c r="B10" s="334" t="s">
        <v>421</v>
      </c>
      <c r="C10" s="58">
        <v>1181128.3699999999</v>
      </c>
      <c r="D10" s="58">
        <v>1137513.2899999998</v>
      </c>
      <c r="E10" s="60">
        <v>43615.080000000075</v>
      </c>
      <c r="F10" s="479">
        <v>3.6926621278261296E-2</v>
      </c>
      <c r="G10" s="537"/>
      <c r="H10" s="627"/>
      <c r="I10" s="205"/>
    </row>
    <row r="11" spans="2:11" ht="15.95" customHeight="1" x14ac:dyDescent="0.2">
      <c r="B11" s="334" t="s">
        <v>422</v>
      </c>
      <c r="C11" s="58">
        <v>1690869.4</v>
      </c>
      <c r="D11" s="58">
        <v>1619759.38</v>
      </c>
      <c r="E11" s="60">
        <v>71110.020000000019</v>
      </c>
      <c r="F11" s="479">
        <v>4.2055300072258696E-2</v>
      </c>
      <c r="G11" s="537"/>
      <c r="H11" s="627"/>
      <c r="I11" s="205"/>
    </row>
    <row r="12" spans="2:11" ht="15.95" customHeight="1" x14ac:dyDescent="0.2">
      <c r="B12" s="334" t="s">
        <v>423</v>
      </c>
      <c r="C12" s="58">
        <v>3164679.79</v>
      </c>
      <c r="D12" s="58">
        <v>2951787.5300000003</v>
      </c>
      <c r="E12" s="60">
        <v>212892.25999999978</v>
      </c>
      <c r="F12" s="479">
        <v>6.7271343114305979E-2</v>
      </c>
      <c r="G12" s="537"/>
      <c r="H12" s="627"/>
      <c r="I12" s="205"/>
    </row>
    <row r="13" spans="2:11" ht="15.95" customHeight="1" x14ac:dyDescent="0.2">
      <c r="B13" s="334" t="s">
        <v>424</v>
      </c>
      <c r="C13" s="58">
        <v>690895.87000000011</v>
      </c>
      <c r="D13" s="58">
        <v>717740.50999999989</v>
      </c>
      <c r="E13" s="60">
        <v>-26844.639999999781</v>
      </c>
      <c r="F13" s="474">
        <v>-3.8854827718104286E-2</v>
      </c>
      <c r="G13" s="537"/>
      <c r="H13" s="627"/>
      <c r="I13" s="205"/>
    </row>
    <row r="14" spans="2:11" ht="15.95" customHeight="1" x14ac:dyDescent="0.2">
      <c r="B14" s="334" t="s">
        <v>425</v>
      </c>
      <c r="C14" s="58">
        <v>3048029.32</v>
      </c>
      <c r="D14" s="58">
        <v>2986882.2800000007</v>
      </c>
      <c r="E14" s="60">
        <v>61147.039999999106</v>
      </c>
      <c r="F14" s="474">
        <v>2.0061171852506689E-2</v>
      </c>
      <c r="G14" s="537"/>
      <c r="H14" s="627"/>
      <c r="I14" s="205"/>
    </row>
    <row r="15" spans="2:11" ht="15.95" customHeight="1" x14ac:dyDescent="0.2">
      <c r="B15" s="334" t="s">
        <v>426</v>
      </c>
      <c r="C15" s="58">
        <v>2505660.2000000002</v>
      </c>
      <c r="D15" s="58">
        <v>2541783.8499999996</v>
      </c>
      <c r="E15" s="60">
        <v>-36123.649999999441</v>
      </c>
      <c r="F15" s="475">
        <v>-1.441681916805776E-2</v>
      </c>
      <c r="G15" s="537"/>
      <c r="H15" s="627"/>
      <c r="I15" s="205"/>
    </row>
    <row r="16" spans="2:11" ht="15.95" customHeight="1" x14ac:dyDescent="0.2">
      <c r="B16" s="334" t="s">
        <v>427</v>
      </c>
      <c r="C16" s="58">
        <v>12016989.670000002</v>
      </c>
      <c r="D16" s="58">
        <v>11884282.059999999</v>
      </c>
      <c r="E16" s="60">
        <v>132707.61000000313</v>
      </c>
      <c r="F16" s="479">
        <v>1.1043332285730683E-2</v>
      </c>
      <c r="G16" s="537"/>
      <c r="H16" s="627"/>
      <c r="I16" s="205"/>
    </row>
    <row r="17" spans="2:9" ht="15.95" customHeight="1" x14ac:dyDescent="0.2">
      <c r="B17" s="334" t="s">
        <v>428</v>
      </c>
      <c r="C17" s="58">
        <v>1322062.47</v>
      </c>
      <c r="D17" s="58">
        <v>1305832.25</v>
      </c>
      <c r="E17" s="60">
        <v>16230.219999999972</v>
      </c>
      <c r="F17" s="474">
        <v>1.2276439554327544E-2</v>
      </c>
      <c r="G17" s="537"/>
      <c r="H17" s="627"/>
      <c r="I17" s="205"/>
    </row>
    <row r="18" spans="2:9" ht="15.95" customHeight="1" x14ac:dyDescent="0.2">
      <c r="B18" s="334" t="s">
        <v>429</v>
      </c>
      <c r="C18" s="58">
        <v>3018982.12</v>
      </c>
      <c r="D18" s="58">
        <v>3031642.54</v>
      </c>
      <c r="E18" s="60">
        <v>-12660.419999999925</v>
      </c>
      <c r="F18" s="475">
        <v>-4.193605492436611E-3</v>
      </c>
      <c r="G18" s="537"/>
      <c r="H18" s="627"/>
      <c r="I18" s="205"/>
    </row>
    <row r="19" spans="2:9" ht="15.95" customHeight="1" x14ac:dyDescent="0.2">
      <c r="B19" s="334" t="s">
        <v>430</v>
      </c>
      <c r="C19" s="58">
        <v>9313783.1900000013</v>
      </c>
      <c r="D19" s="58">
        <v>9060174.8099999987</v>
      </c>
      <c r="E19" s="60">
        <v>253608.38000000268</v>
      </c>
      <c r="F19" s="474">
        <v>2.7229362636688417E-2</v>
      </c>
      <c r="G19" s="537"/>
      <c r="H19" s="627"/>
      <c r="I19" s="205"/>
    </row>
    <row r="20" spans="2:9" ht="15.95" customHeight="1" x14ac:dyDescent="0.2">
      <c r="B20" s="334" t="s">
        <v>431</v>
      </c>
      <c r="C20" s="58">
        <v>1589220.43</v>
      </c>
      <c r="D20" s="58">
        <v>1619540.44</v>
      </c>
      <c r="E20" s="60">
        <v>-30320.010000000009</v>
      </c>
      <c r="F20" s="475">
        <v>-1.9078542804788892E-2</v>
      </c>
      <c r="G20" s="537"/>
      <c r="H20" s="627"/>
      <c r="I20" s="205"/>
    </row>
    <row r="21" spans="2:9" ht="15.95" customHeight="1" x14ac:dyDescent="0.2">
      <c r="B21" s="334" t="s">
        <v>432</v>
      </c>
      <c r="C21" s="58">
        <v>946155.37999999989</v>
      </c>
      <c r="D21" s="58">
        <v>861868.87</v>
      </c>
      <c r="E21" s="60">
        <v>84286.509999999893</v>
      </c>
      <c r="F21" s="474">
        <v>8.9083158835919635E-2</v>
      </c>
      <c r="G21" s="537"/>
      <c r="H21" s="627"/>
      <c r="I21" s="205"/>
    </row>
    <row r="22" spans="2:9" ht="15.95" customHeight="1" x14ac:dyDescent="0.2">
      <c r="B22" s="334" t="s">
        <v>433</v>
      </c>
      <c r="C22" s="58">
        <v>3247018.73</v>
      </c>
      <c r="D22" s="58">
        <v>3219462.19</v>
      </c>
      <c r="E22" s="60">
        <v>27556.540000000037</v>
      </c>
      <c r="F22" s="474">
        <v>8.4867203707198937E-3</v>
      </c>
      <c r="G22" s="537"/>
      <c r="H22" s="627"/>
      <c r="I22" s="205"/>
    </row>
    <row r="23" spans="2:9" ht="15.95" customHeight="1" x14ac:dyDescent="0.2">
      <c r="B23" s="334" t="s">
        <v>434</v>
      </c>
      <c r="C23" s="58">
        <v>395194.90000000008</v>
      </c>
      <c r="D23" s="58">
        <v>394995.11</v>
      </c>
      <c r="E23" s="60">
        <v>199.79000000009546</v>
      </c>
      <c r="F23" s="478">
        <v>5.0554802200153751E-4</v>
      </c>
      <c r="G23" s="537"/>
      <c r="H23" s="627"/>
      <c r="I23" s="205"/>
    </row>
    <row r="24" spans="2:9" ht="15.95" customHeight="1" x14ac:dyDescent="0.2">
      <c r="B24" s="334" t="s">
        <v>435</v>
      </c>
      <c r="C24" s="58">
        <v>6525337.8500000006</v>
      </c>
      <c r="D24" s="58">
        <v>6293899.3999999994</v>
      </c>
      <c r="E24" s="60">
        <v>231438.45000000112</v>
      </c>
      <c r="F24" s="474">
        <v>3.5467657816369021E-2</v>
      </c>
      <c r="G24" s="537"/>
      <c r="H24" s="627"/>
      <c r="I24" s="205"/>
    </row>
    <row r="25" spans="2:9" ht="15.95" customHeight="1" x14ac:dyDescent="0.2">
      <c r="B25" s="334" t="s">
        <v>436</v>
      </c>
      <c r="C25" s="58">
        <v>312951.17</v>
      </c>
      <c r="D25" s="58">
        <v>320121.40999999997</v>
      </c>
      <c r="E25" s="60">
        <v>-7170.2399999999907</v>
      </c>
      <c r="F25" s="474">
        <v>-2.2911689385919188E-2</v>
      </c>
      <c r="G25" s="537"/>
      <c r="H25" s="627"/>
      <c r="I25" s="205"/>
    </row>
    <row r="26" spans="2:9" ht="15.95" customHeight="1" thickBot="1" x14ac:dyDescent="0.25">
      <c r="B26" s="345" t="s">
        <v>399</v>
      </c>
      <c r="C26" s="61">
        <v>342854.25999999995</v>
      </c>
      <c r="D26" s="63">
        <v>316519.7</v>
      </c>
      <c r="E26" s="62">
        <v>26334.559999999939</v>
      </c>
      <c r="F26" s="476">
        <v>7.6809779175559742E-2</v>
      </c>
      <c r="G26" s="537"/>
      <c r="H26" s="627"/>
      <c r="I26" s="205"/>
    </row>
    <row r="27" spans="2:9" ht="24.95" customHeight="1" thickTop="1" thickBot="1" x14ac:dyDescent="0.25">
      <c r="B27" s="336" t="s">
        <v>1</v>
      </c>
      <c r="C27" s="346">
        <v>64077893.530000001</v>
      </c>
      <c r="D27" s="346">
        <v>62867298.119999997</v>
      </c>
      <c r="E27" s="357">
        <v>1210595.4100000039</v>
      </c>
      <c r="F27" s="477">
        <v>1.8892559404020157E-2</v>
      </c>
      <c r="G27" s="538"/>
      <c r="H27" s="627"/>
      <c r="I27" s="205"/>
    </row>
    <row r="28" spans="2:9" ht="18" customHeight="1" x14ac:dyDescent="0.2">
      <c r="I28" s="205"/>
    </row>
    <row r="29" spans="2:9" ht="39" customHeight="1" x14ac:dyDescent="0.2">
      <c r="B29" s="109" t="s">
        <v>333</v>
      </c>
      <c r="C29" s="109"/>
      <c r="D29" s="109"/>
      <c r="E29" s="109"/>
      <c r="F29" s="109"/>
      <c r="G29" s="109"/>
      <c r="H29" s="109"/>
      <c r="I29" s="109"/>
    </row>
    <row r="30" spans="2:9" ht="6" customHeight="1" x14ac:dyDescent="0.2">
      <c r="G30" s="5"/>
    </row>
    <row r="31" spans="2:9" ht="15" customHeight="1" x14ac:dyDescent="0.25">
      <c r="B31" s="4" t="s">
        <v>76</v>
      </c>
      <c r="G31" s="5"/>
    </row>
    <row r="32" spans="2:9" ht="11.25" customHeight="1" thickBot="1" x14ac:dyDescent="0.25">
      <c r="G32" s="5"/>
      <c r="I32" s="5" t="s">
        <v>88</v>
      </c>
    </row>
    <row r="33" spans="2:9" ht="51" x14ac:dyDescent="0.2">
      <c r="B33" s="480" t="s">
        <v>101</v>
      </c>
      <c r="C33" s="482"/>
      <c r="D33" s="482" t="s">
        <v>72</v>
      </c>
      <c r="E33" s="483"/>
      <c r="F33" s="482"/>
      <c r="G33" s="482" t="s">
        <v>73</v>
      </c>
      <c r="H33" s="483"/>
      <c r="I33" s="484" t="s">
        <v>179</v>
      </c>
    </row>
    <row r="34" spans="2:9" ht="44.25" thickBot="1" x14ac:dyDescent="0.25">
      <c r="B34" s="481"/>
      <c r="C34" s="342" t="s">
        <v>323</v>
      </c>
      <c r="D34" s="343" t="s">
        <v>67</v>
      </c>
      <c r="E34" s="344" t="s">
        <v>326</v>
      </c>
      <c r="F34" s="342" t="s">
        <v>324</v>
      </c>
      <c r="G34" s="343" t="s">
        <v>68</v>
      </c>
      <c r="H34" s="344" t="s">
        <v>325</v>
      </c>
      <c r="I34" s="485"/>
    </row>
    <row r="35" spans="2:9" ht="15.95" customHeight="1" thickTop="1" x14ac:dyDescent="0.2">
      <c r="B35" s="333" t="s">
        <v>419</v>
      </c>
      <c r="C35" s="80">
        <v>332</v>
      </c>
      <c r="D35" s="53">
        <f>C35/($C35+$F35)</f>
        <v>0.46498599439775912</v>
      </c>
      <c r="E35" s="64">
        <v>530624.02</v>
      </c>
      <c r="F35" s="80">
        <v>382</v>
      </c>
      <c r="G35" s="53">
        <f t="shared" ref="G35:G54" si="0">F35/($C35+$F35)</f>
        <v>0.53501400560224088</v>
      </c>
      <c r="H35" s="64">
        <v>404415.07000000076</v>
      </c>
      <c r="I35" s="359">
        <v>126208.94999999925</v>
      </c>
    </row>
    <row r="36" spans="2:9" ht="15.95" customHeight="1" x14ac:dyDescent="0.2">
      <c r="B36" s="334" t="s">
        <v>420</v>
      </c>
      <c r="C36" s="80">
        <v>349</v>
      </c>
      <c r="D36" s="53">
        <f t="shared" ref="D36:D54" si="1">C36/($C36+$F36)</f>
        <v>0.50653120464441215</v>
      </c>
      <c r="E36" s="60">
        <v>114679.7</v>
      </c>
      <c r="F36" s="80">
        <v>340</v>
      </c>
      <c r="G36" s="53">
        <f t="shared" si="0"/>
        <v>0.4934687953555878</v>
      </c>
      <c r="H36" s="60">
        <v>78300.740000000267</v>
      </c>
      <c r="I36" s="359">
        <v>36378.95999999973</v>
      </c>
    </row>
    <row r="37" spans="2:9" ht="15.95" customHeight="1" x14ac:dyDescent="0.2">
      <c r="B37" s="334" t="s">
        <v>421</v>
      </c>
      <c r="C37" s="80">
        <v>52</v>
      </c>
      <c r="D37" s="53">
        <f t="shared" si="1"/>
        <v>0.68421052631578949</v>
      </c>
      <c r="E37" s="60">
        <v>61266.11</v>
      </c>
      <c r="F37" s="80">
        <v>24</v>
      </c>
      <c r="G37" s="53">
        <f t="shared" si="0"/>
        <v>0.31578947368421051</v>
      </c>
      <c r="H37" s="60">
        <v>17651.029999999926</v>
      </c>
      <c r="I37" s="359">
        <v>43615.080000000075</v>
      </c>
    </row>
    <row r="38" spans="2:9" ht="15.95" customHeight="1" x14ac:dyDescent="0.2">
      <c r="B38" s="334" t="s">
        <v>422</v>
      </c>
      <c r="C38" s="80">
        <v>37</v>
      </c>
      <c r="D38" s="53">
        <f t="shared" si="1"/>
        <v>0.63793103448275867</v>
      </c>
      <c r="E38" s="60">
        <v>96776.85</v>
      </c>
      <c r="F38" s="80">
        <v>21</v>
      </c>
      <c r="G38" s="53">
        <f t="shared" si="0"/>
        <v>0.36206896551724138</v>
      </c>
      <c r="H38" s="60">
        <v>25666.829999999987</v>
      </c>
      <c r="I38" s="359">
        <v>71110.020000000019</v>
      </c>
    </row>
    <row r="39" spans="2:9" ht="15.95" customHeight="1" x14ac:dyDescent="0.2">
      <c r="B39" s="334" t="s">
        <v>423</v>
      </c>
      <c r="C39" s="80">
        <v>67</v>
      </c>
      <c r="D39" s="53">
        <f t="shared" si="1"/>
        <v>0.77906976744186052</v>
      </c>
      <c r="E39" s="60">
        <v>314779.52000000002</v>
      </c>
      <c r="F39" s="80">
        <v>19</v>
      </c>
      <c r="G39" s="53">
        <f t="shared" si="0"/>
        <v>0.22093023255813954</v>
      </c>
      <c r="H39" s="60">
        <v>101887.26000000024</v>
      </c>
      <c r="I39" s="359">
        <v>212892.25999999978</v>
      </c>
    </row>
    <row r="40" spans="2:9" ht="15.95" customHeight="1" x14ac:dyDescent="0.2">
      <c r="B40" s="334" t="s">
        <v>424</v>
      </c>
      <c r="C40" s="80">
        <v>32</v>
      </c>
      <c r="D40" s="53">
        <f t="shared" si="1"/>
        <v>0.37647058823529411</v>
      </c>
      <c r="E40" s="60">
        <v>16509.28</v>
      </c>
      <c r="F40" s="80">
        <v>53</v>
      </c>
      <c r="G40" s="53">
        <f t="shared" si="0"/>
        <v>0.62352941176470589</v>
      </c>
      <c r="H40" s="60">
        <v>43353.91999999978</v>
      </c>
      <c r="I40" s="359">
        <v>-26844.639999999781</v>
      </c>
    </row>
    <row r="41" spans="2:9" ht="15.95" customHeight="1" x14ac:dyDescent="0.2">
      <c r="B41" s="334" t="s">
        <v>425</v>
      </c>
      <c r="C41" s="80">
        <v>851</v>
      </c>
      <c r="D41" s="53">
        <f t="shared" si="1"/>
        <v>0.43219908583037076</v>
      </c>
      <c r="E41" s="60">
        <v>219133</v>
      </c>
      <c r="F41" s="80">
        <v>1118</v>
      </c>
      <c r="G41" s="53">
        <f t="shared" si="0"/>
        <v>0.5678009141696293</v>
      </c>
      <c r="H41" s="60">
        <v>157985.96000000089</v>
      </c>
      <c r="I41" s="359">
        <v>61147.039999999106</v>
      </c>
    </row>
    <row r="42" spans="2:9" ht="15.95" customHeight="1" x14ac:dyDescent="0.2">
      <c r="B42" s="334" t="s">
        <v>426</v>
      </c>
      <c r="C42" s="80">
        <v>280</v>
      </c>
      <c r="D42" s="53">
        <f t="shared" si="1"/>
        <v>0.44871794871794873</v>
      </c>
      <c r="E42" s="60">
        <v>112251.75</v>
      </c>
      <c r="F42" s="80">
        <v>344</v>
      </c>
      <c r="G42" s="53">
        <f t="shared" si="0"/>
        <v>0.55128205128205132</v>
      </c>
      <c r="H42" s="60">
        <v>148375.39999999944</v>
      </c>
      <c r="I42" s="359">
        <v>-36123.649999999441</v>
      </c>
    </row>
    <row r="43" spans="2:9" ht="15.95" customHeight="1" x14ac:dyDescent="0.2">
      <c r="B43" s="334" t="s">
        <v>427</v>
      </c>
      <c r="C43" s="80">
        <v>475</v>
      </c>
      <c r="D43" s="53">
        <f t="shared" si="1"/>
        <v>0.51969365426695846</v>
      </c>
      <c r="E43" s="60">
        <v>426666.79</v>
      </c>
      <c r="F43" s="80">
        <v>439</v>
      </c>
      <c r="G43" s="53">
        <f t="shared" si="0"/>
        <v>0.4803063457330416</v>
      </c>
      <c r="H43" s="60">
        <v>293959.17999999685</v>
      </c>
      <c r="I43" s="359">
        <v>132707.61000000313</v>
      </c>
    </row>
    <row r="44" spans="2:9" ht="15.95" customHeight="1" x14ac:dyDescent="0.2">
      <c r="B44" s="334" t="s">
        <v>428</v>
      </c>
      <c r="C44" s="80">
        <v>137</v>
      </c>
      <c r="D44" s="53">
        <f t="shared" si="1"/>
        <v>0.40175953079178883</v>
      </c>
      <c r="E44" s="60">
        <v>83302.12</v>
      </c>
      <c r="F44" s="80">
        <v>204</v>
      </c>
      <c r="G44" s="53">
        <f t="shared" si="0"/>
        <v>0.59824046920821117</v>
      </c>
      <c r="H44" s="60">
        <v>67071.900000000023</v>
      </c>
      <c r="I44" s="359">
        <v>16230.219999999972</v>
      </c>
    </row>
    <row r="45" spans="2:9" ht="15.95" customHeight="1" x14ac:dyDescent="0.2">
      <c r="B45" s="334" t="s">
        <v>429</v>
      </c>
      <c r="C45" s="80">
        <v>147</v>
      </c>
      <c r="D45" s="53">
        <f t="shared" si="1"/>
        <v>0.4966216216216216</v>
      </c>
      <c r="E45" s="60">
        <v>120681.74</v>
      </c>
      <c r="F45" s="80">
        <v>149</v>
      </c>
      <c r="G45" s="53">
        <f t="shared" si="0"/>
        <v>0.5033783783783784</v>
      </c>
      <c r="H45" s="60">
        <v>133342.15999999992</v>
      </c>
      <c r="I45" s="359">
        <v>-12660.419999999925</v>
      </c>
    </row>
    <row r="46" spans="2:9" ht="15.95" customHeight="1" x14ac:dyDescent="0.2">
      <c r="B46" s="334" t="s">
        <v>430</v>
      </c>
      <c r="C46" s="80">
        <v>80</v>
      </c>
      <c r="D46" s="53">
        <f t="shared" si="1"/>
        <v>0.48484848484848486</v>
      </c>
      <c r="E46" s="60">
        <v>462473.17</v>
      </c>
      <c r="F46" s="80">
        <v>85</v>
      </c>
      <c r="G46" s="53">
        <f t="shared" si="0"/>
        <v>0.51515151515151514</v>
      </c>
      <c r="H46" s="60">
        <v>208864.7899999973</v>
      </c>
      <c r="I46" s="359">
        <v>253608.38000000268</v>
      </c>
    </row>
    <row r="47" spans="2:9" ht="15.95" customHeight="1" x14ac:dyDescent="0.2">
      <c r="B47" s="334" t="s">
        <v>431</v>
      </c>
      <c r="C47" s="80">
        <v>22</v>
      </c>
      <c r="D47" s="53">
        <f t="shared" si="1"/>
        <v>0.5641025641025641</v>
      </c>
      <c r="E47" s="60">
        <v>46660.18</v>
      </c>
      <c r="F47" s="80">
        <v>17</v>
      </c>
      <c r="G47" s="53">
        <f t="shared" si="0"/>
        <v>0.4358974358974359</v>
      </c>
      <c r="H47" s="60">
        <v>76980.19</v>
      </c>
      <c r="I47" s="359">
        <v>-30320.010000000009</v>
      </c>
    </row>
    <row r="48" spans="2:9" ht="15.95" customHeight="1" x14ac:dyDescent="0.2">
      <c r="B48" s="334" t="s">
        <v>432</v>
      </c>
      <c r="C48" s="80">
        <v>37</v>
      </c>
      <c r="D48" s="53">
        <f t="shared" si="1"/>
        <v>0.72549019607843135</v>
      </c>
      <c r="E48" s="60">
        <v>99128.14</v>
      </c>
      <c r="F48" s="80">
        <v>14</v>
      </c>
      <c r="G48" s="53">
        <f t="shared" si="0"/>
        <v>0.27450980392156865</v>
      </c>
      <c r="H48" s="60">
        <v>14841.630000000107</v>
      </c>
      <c r="I48" s="359">
        <v>84286.509999999893</v>
      </c>
    </row>
    <row r="49" spans="2:9" ht="15.95" customHeight="1" x14ac:dyDescent="0.2">
      <c r="B49" s="334" t="s">
        <v>433</v>
      </c>
      <c r="C49" s="80">
        <v>103</v>
      </c>
      <c r="D49" s="53">
        <f t="shared" si="1"/>
        <v>0.53926701570680624</v>
      </c>
      <c r="E49" s="60">
        <v>105921.57</v>
      </c>
      <c r="F49" s="80">
        <v>88</v>
      </c>
      <c r="G49" s="53">
        <f t="shared" si="0"/>
        <v>0.4607329842931937</v>
      </c>
      <c r="H49" s="60">
        <v>78365.02999999997</v>
      </c>
      <c r="I49" s="359">
        <v>27556.540000000037</v>
      </c>
    </row>
    <row r="50" spans="2:9" ht="15.95" customHeight="1" x14ac:dyDescent="0.2">
      <c r="B50" s="334" t="s">
        <v>434</v>
      </c>
      <c r="C50" s="80">
        <v>95</v>
      </c>
      <c r="D50" s="53">
        <f t="shared" si="1"/>
        <v>0.6333333333333333</v>
      </c>
      <c r="E50" s="60">
        <v>16717.759999999998</v>
      </c>
      <c r="F50" s="80">
        <v>55</v>
      </c>
      <c r="G50" s="53">
        <f t="shared" si="0"/>
        <v>0.36666666666666664</v>
      </c>
      <c r="H50" s="60">
        <v>16517.969999999903</v>
      </c>
      <c r="I50" s="359">
        <v>199.79000000009546</v>
      </c>
    </row>
    <row r="51" spans="2:9" ht="15.95" customHeight="1" x14ac:dyDescent="0.2">
      <c r="B51" s="334" t="s">
        <v>435</v>
      </c>
      <c r="C51" s="80">
        <v>301</v>
      </c>
      <c r="D51" s="53">
        <f t="shared" si="1"/>
        <v>0.55947955390334569</v>
      </c>
      <c r="E51" s="60">
        <v>398620.77</v>
      </c>
      <c r="F51" s="80">
        <v>237</v>
      </c>
      <c r="G51" s="53">
        <f t="shared" si="0"/>
        <v>0.44052044609665425</v>
      </c>
      <c r="H51" s="60">
        <v>167182.3199999989</v>
      </c>
      <c r="I51" s="359">
        <v>231438.45000000112</v>
      </c>
    </row>
    <row r="52" spans="2:9" ht="15.95" customHeight="1" x14ac:dyDescent="0.2">
      <c r="B52" s="334" t="s">
        <v>436</v>
      </c>
      <c r="C52" s="80">
        <v>0</v>
      </c>
      <c r="D52" s="53">
        <f t="shared" si="1"/>
        <v>0</v>
      </c>
      <c r="E52" s="60">
        <v>0</v>
      </c>
      <c r="F52" s="80">
        <v>1</v>
      </c>
      <c r="G52" s="53">
        <f t="shared" si="0"/>
        <v>1</v>
      </c>
      <c r="H52" s="60">
        <v>7170.2399999999907</v>
      </c>
      <c r="I52" s="359">
        <v>-7170.2399999999907</v>
      </c>
    </row>
    <row r="53" spans="2:9" ht="15.95" customHeight="1" thickBot="1" x14ac:dyDescent="0.25">
      <c r="B53" s="345" t="s">
        <v>399</v>
      </c>
      <c r="C53" s="98">
        <v>1</v>
      </c>
      <c r="D53" s="55">
        <f t="shared" si="1"/>
        <v>1</v>
      </c>
      <c r="E53" s="62">
        <v>26334.58</v>
      </c>
      <c r="F53" s="81">
        <v>0</v>
      </c>
      <c r="G53" s="55">
        <f t="shared" si="0"/>
        <v>0</v>
      </c>
      <c r="H53" s="62">
        <v>2.0000000062282197E-2</v>
      </c>
      <c r="I53" s="360">
        <v>26334.559999999939</v>
      </c>
    </row>
    <row r="54" spans="2:9" ht="24.95" customHeight="1" thickTop="1" thickBot="1" x14ac:dyDescent="0.25">
      <c r="B54" s="336" t="s">
        <v>1</v>
      </c>
      <c r="C54" s="367">
        <v>3398</v>
      </c>
      <c r="D54" s="368">
        <f t="shared" si="1"/>
        <v>0.48626216370921582</v>
      </c>
      <c r="E54" s="357">
        <v>3252527.05</v>
      </c>
      <c r="F54" s="367">
        <v>3590</v>
      </c>
      <c r="G54" s="368">
        <f t="shared" si="0"/>
        <v>0.51373783629078418</v>
      </c>
      <c r="H54" s="357">
        <v>2041931.6399999943</v>
      </c>
      <c r="I54" s="358">
        <v>1210595.4100000057</v>
      </c>
    </row>
  </sheetData>
  <phoneticPr fontId="2" type="noConversion"/>
  <hyperlinks>
    <hyperlink ref="K1" location="INDICE!A1" display="VOLVER AL ÍNDICE" xr:uid="{0E54FA8D-1457-4D6E-980B-A273DFCB0548}"/>
    <hyperlink ref="K1:L1" location="INDICE!A118:N118" display="VOLVER AL ÍNDICE" xr:uid="{4395B59B-D0B2-49E0-BCEB-9D00E5FD4A3D}"/>
  </hyperlinks>
  <printOptions horizontalCentered="1"/>
  <pageMargins left="0.19685039370078741" right="0.19685039370078741" top="0.19685039370078741" bottom="0" header="0" footer="0"/>
  <pageSetup paperSize="9" scale="90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DEE1-E266-4810-A74C-592AE33D50B0}">
  <sheetPr codeName="Hoja8">
    <tabColor rgb="FF66FFFF"/>
  </sheetPr>
  <dimension ref="A1:K32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4" width="12.42578125" style="5" customWidth="1"/>
    <col min="5" max="5" width="13.5703125" style="5" customWidth="1"/>
    <col min="6" max="8" width="12.42578125" style="5" customWidth="1"/>
    <col min="9" max="9" width="13" style="5" customWidth="1"/>
    <col min="10" max="10" width="8" style="9" customWidth="1"/>
    <col min="11" max="16384" width="9.140625" style="5"/>
  </cols>
  <sheetData>
    <row r="1" spans="1:11" ht="19.5" thickTop="1" thickBot="1" x14ac:dyDescent="0.25">
      <c r="A1" s="6"/>
      <c r="B1" s="1" t="s">
        <v>356</v>
      </c>
      <c r="I1" s="106"/>
      <c r="J1" s="106"/>
      <c r="K1" s="495" t="s">
        <v>180</v>
      </c>
    </row>
    <row r="2" spans="1:11" ht="12" customHeight="1" thickTop="1" x14ac:dyDescent="0.2">
      <c r="A2" s="6"/>
      <c r="B2" s="1"/>
    </row>
    <row r="3" spans="1:11" ht="18" x14ac:dyDescent="0.2">
      <c r="A3" s="6"/>
      <c r="B3" s="1" t="s">
        <v>260</v>
      </c>
      <c r="C3" s="517"/>
      <c r="D3" s="517"/>
      <c r="E3" s="517"/>
      <c r="F3" s="517"/>
      <c r="G3" s="517"/>
      <c r="H3" s="517"/>
      <c r="I3" s="517"/>
    </row>
    <row r="4" spans="1:11" ht="6" customHeight="1" x14ac:dyDescent="0.2">
      <c r="A4" s="6"/>
      <c r="B4" s="2"/>
      <c r="C4" s="517"/>
      <c r="D4" s="517"/>
      <c r="E4" s="25"/>
      <c r="F4" s="517"/>
      <c r="G4" s="517"/>
      <c r="H4" s="517"/>
      <c r="I4" s="517"/>
    </row>
    <row r="5" spans="1:11" ht="15" customHeight="1" x14ac:dyDescent="0.25">
      <c r="A5" s="6"/>
      <c r="B5" s="519" t="s">
        <v>76</v>
      </c>
      <c r="C5" s="518"/>
      <c r="D5" s="518"/>
      <c r="E5" s="518"/>
      <c r="F5" s="518"/>
      <c r="G5" s="517"/>
      <c r="H5" s="517"/>
      <c r="I5" s="517"/>
    </row>
    <row r="6" spans="1:11" ht="11.25" customHeight="1" thickBot="1" x14ac:dyDescent="0.3">
      <c r="A6" s="6"/>
      <c r="B6" s="2"/>
      <c r="C6" s="2"/>
      <c r="D6" s="517"/>
      <c r="E6" s="21"/>
      <c r="F6" s="20" t="s">
        <v>88</v>
      </c>
      <c r="G6" s="20"/>
      <c r="H6" s="23"/>
      <c r="I6" s="517"/>
    </row>
    <row r="7" spans="1:11" ht="95.25" thickBot="1" x14ac:dyDescent="0.35">
      <c r="A7" s="6"/>
      <c r="B7" s="329" t="s">
        <v>0</v>
      </c>
      <c r="C7" s="486" t="s">
        <v>80</v>
      </c>
      <c r="D7" s="330" t="s">
        <v>26</v>
      </c>
      <c r="E7" s="331" t="s">
        <v>71</v>
      </c>
      <c r="F7" s="583" t="s">
        <v>319</v>
      </c>
      <c r="G7" s="536"/>
      <c r="H7" s="24"/>
      <c r="I7" s="10"/>
      <c r="J7" s="6"/>
    </row>
    <row r="8" spans="1:11" ht="18" customHeight="1" thickTop="1" x14ac:dyDescent="0.2">
      <c r="A8" s="6"/>
      <c r="B8" s="352" t="s">
        <v>81</v>
      </c>
      <c r="C8" s="33">
        <v>9102370.1600000001</v>
      </c>
      <c r="D8" s="33">
        <v>8742442.8999999985</v>
      </c>
      <c r="E8" s="33">
        <v>359927.26000000164</v>
      </c>
      <c r="F8" s="577">
        <f>E8/C8</f>
        <v>3.9542147119185231E-2</v>
      </c>
      <c r="G8" s="537"/>
      <c r="H8" s="11"/>
      <c r="I8" s="18"/>
      <c r="J8" s="18"/>
      <c r="K8" s="6"/>
    </row>
    <row r="9" spans="1:11" ht="18" customHeight="1" x14ac:dyDescent="0.2">
      <c r="A9" s="6"/>
      <c r="B9" s="334" t="s">
        <v>82</v>
      </c>
      <c r="C9" s="33">
        <v>3649313.22</v>
      </c>
      <c r="D9" s="33">
        <v>3490860.1500000004</v>
      </c>
      <c r="E9" s="33">
        <v>158453.06999999983</v>
      </c>
      <c r="F9" s="578">
        <f t="shared" ref="F9:F15" si="0">E9/C9</f>
        <v>4.341996985394414E-2</v>
      </c>
      <c r="G9" s="537"/>
      <c r="H9" s="11"/>
      <c r="I9" s="18"/>
      <c r="J9" s="18"/>
      <c r="K9" s="6"/>
    </row>
    <row r="10" spans="1:11" ht="18" customHeight="1" x14ac:dyDescent="0.2">
      <c r="A10" s="6"/>
      <c r="B10" s="334" t="s">
        <v>83</v>
      </c>
      <c r="C10" s="33">
        <v>13224669.370000001</v>
      </c>
      <c r="D10" s="33">
        <v>12972978.190000001</v>
      </c>
      <c r="E10" s="33">
        <v>251691.1799999997</v>
      </c>
      <c r="F10" s="578">
        <f t="shared" si="0"/>
        <v>1.9031944992965798E-2</v>
      </c>
      <c r="G10" s="537"/>
      <c r="H10" s="11"/>
      <c r="I10" s="18"/>
      <c r="J10" s="18"/>
      <c r="K10" s="6"/>
    </row>
    <row r="11" spans="1:11" ht="18" customHeight="1" x14ac:dyDescent="0.2">
      <c r="A11" s="6"/>
      <c r="B11" s="334" t="s">
        <v>84</v>
      </c>
      <c r="C11" s="33">
        <v>8138750.1500000013</v>
      </c>
      <c r="D11" s="33">
        <v>8058960.5099999998</v>
      </c>
      <c r="E11" s="33">
        <v>79789.640000001527</v>
      </c>
      <c r="F11" s="578">
        <f t="shared" si="0"/>
        <v>9.8036723734542357E-3</v>
      </c>
      <c r="G11" s="537"/>
      <c r="H11" s="11"/>
      <c r="I11" s="18"/>
      <c r="J11" s="18"/>
      <c r="K11" s="6"/>
    </row>
    <row r="12" spans="1:11" ht="18" customHeight="1" x14ac:dyDescent="0.2">
      <c r="A12" s="6"/>
      <c r="B12" s="334" t="s">
        <v>85</v>
      </c>
      <c r="C12" s="33">
        <v>9995934.4900000021</v>
      </c>
      <c r="D12" s="33">
        <v>9894552.0300000012</v>
      </c>
      <c r="E12" s="33">
        <v>101382.46000000089</v>
      </c>
      <c r="F12" s="578">
        <f t="shared" si="0"/>
        <v>1.0142369390418132E-2</v>
      </c>
      <c r="G12" s="537"/>
      <c r="H12" s="11"/>
      <c r="I12" s="18"/>
      <c r="J12" s="18"/>
      <c r="K12" s="6"/>
    </row>
    <row r="13" spans="1:11" ht="18" customHeight="1" x14ac:dyDescent="0.2">
      <c r="A13" s="6"/>
      <c r="B13" s="334" t="s">
        <v>86</v>
      </c>
      <c r="C13" s="33">
        <v>10915198.259999998</v>
      </c>
      <c r="D13" s="33">
        <v>10752115.32</v>
      </c>
      <c r="E13" s="33">
        <v>163082.93999999762</v>
      </c>
      <c r="F13" s="578">
        <f t="shared" si="0"/>
        <v>1.4940904976287406E-2</v>
      </c>
      <c r="G13" s="537"/>
      <c r="H13" s="11"/>
      <c r="I13" s="18"/>
      <c r="J13" s="18"/>
      <c r="K13" s="6"/>
    </row>
    <row r="14" spans="1:11" ht="18" customHeight="1" thickBot="1" x14ac:dyDescent="0.25">
      <c r="A14" s="6"/>
      <c r="B14" s="345" t="s">
        <v>87</v>
      </c>
      <c r="C14" s="35">
        <v>9051657.9199999999</v>
      </c>
      <c r="D14" s="36">
        <v>8955388.9800000004</v>
      </c>
      <c r="E14" s="37">
        <v>96268.939999999478</v>
      </c>
      <c r="F14" s="579">
        <f t="shared" si="0"/>
        <v>1.0635503556457808E-2</v>
      </c>
      <c r="G14" s="537"/>
      <c r="H14" s="11"/>
      <c r="I14" s="18"/>
      <c r="J14" s="18"/>
      <c r="K14" s="6"/>
    </row>
    <row r="15" spans="1:11" ht="27" customHeight="1" thickTop="1" thickBot="1" x14ac:dyDescent="0.25">
      <c r="A15" s="6"/>
      <c r="B15" s="336" t="s">
        <v>1</v>
      </c>
      <c r="C15" s="340">
        <v>64077893.57</v>
      </c>
      <c r="D15" s="340">
        <v>62867298.079999998</v>
      </c>
      <c r="E15" s="340">
        <v>1210595.4900000007</v>
      </c>
      <c r="F15" s="580">
        <f t="shared" si="0"/>
        <v>1.8892560640707101E-2</v>
      </c>
      <c r="G15" s="538"/>
      <c r="H15" s="11"/>
      <c r="I15" s="18"/>
      <c r="J15" s="18"/>
      <c r="K15" s="6"/>
    </row>
    <row r="16" spans="1:11" ht="18" customHeight="1" x14ac:dyDescent="0.2">
      <c r="B16" s="517"/>
      <c r="C16" s="517"/>
      <c r="D16" s="517"/>
      <c r="E16" s="517"/>
      <c r="F16" s="517"/>
      <c r="G16" s="517"/>
      <c r="H16" s="518"/>
      <c r="I16" s="517"/>
    </row>
    <row r="17" spans="2:9" ht="39" customHeight="1" x14ac:dyDescent="0.2">
      <c r="B17" s="109" t="s">
        <v>330</v>
      </c>
      <c r="C17" s="109"/>
      <c r="D17" s="109"/>
      <c r="E17" s="109"/>
      <c r="F17" s="109"/>
      <c r="G17" s="109"/>
      <c r="H17" s="109"/>
      <c r="I17" s="109"/>
    </row>
    <row r="18" spans="2:9" ht="6" customHeight="1" x14ac:dyDescent="0.2"/>
    <row r="19" spans="2:9" ht="15" customHeight="1" x14ac:dyDescent="0.25">
      <c r="B19" s="4" t="s">
        <v>76</v>
      </c>
    </row>
    <row r="20" spans="2:9" ht="11.25" customHeight="1" thickBot="1" x14ac:dyDescent="0.3">
      <c r="I20" s="14" t="s">
        <v>88</v>
      </c>
    </row>
    <row r="21" spans="2:9" ht="51" x14ac:dyDescent="0.2">
      <c r="B21" s="480" t="s">
        <v>0</v>
      </c>
      <c r="C21" s="482"/>
      <c r="D21" s="482" t="s">
        <v>72</v>
      </c>
      <c r="E21" s="483"/>
      <c r="F21" s="482"/>
      <c r="G21" s="482" t="s">
        <v>73</v>
      </c>
      <c r="H21" s="483"/>
      <c r="I21" s="484" t="s">
        <v>179</v>
      </c>
    </row>
    <row r="22" spans="2:9" ht="60" customHeight="1" thickBot="1" x14ac:dyDescent="0.25">
      <c r="B22" s="481"/>
      <c r="C22" s="342" t="s">
        <v>320</v>
      </c>
      <c r="D22" s="343" t="s">
        <v>67</v>
      </c>
      <c r="E22" s="344" t="s">
        <v>321</v>
      </c>
      <c r="F22" s="342" t="s">
        <v>318</v>
      </c>
      <c r="G22" s="343" t="s">
        <v>68</v>
      </c>
      <c r="H22" s="344" t="s">
        <v>322</v>
      </c>
      <c r="I22" s="485"/>
    </row>
    <row r="23" spans="2:9" ht="18" customHeight="1" thickTop="1" x14ac:dyDescent="0.2">
      <c r="B23" s="543" t="s">
        <v>81</v>
      </c>
      <c r="C23" s="310">
        <v>2</v>
      </c>
      <c r="D23" s="529">
        <f>C23/($C23+$F23)</f>
        <v>1</v>
      </c>
      <c r="E23" s="521">
        <v>359927.25</v>
      </c>
      <c r="F23" s="310">
        <v>0</v>
      </c>
      <c r="G23" s="529">
        <f>F23/($C23+$F23)</f>
        <v>0</v>
      </c>
      <c r="H23" s="521">
        <v>-1.0000001639127731E-2</v>
      </c>
      <c r="I23" s="530">
        <v>359927.26000000164</v>
      </c>
    </row>
    <row r="24" spans="2:9" ht="18" customHeight="1" x14ac:dyDescent="0.2">
      <c r="B24" s="522" t="s">
        <v>82</v>
      </c>
      <c r="C24" s="310">
        <v>4</v>
      </c>
      <c r="D24" s="529">
        <f t="shared" ref="D24:D30" si="1">C24/($C24+$F24)</f>
        <v>1</v>
      </c>
      <c r="E24" s="523">
        <v>158453.07999999999</v>
      </c>
      <c r="F24" s="310">
        <v>0</v>
      </c>
      <c r="G24" s="529">
        <f t="shared" ref="G24:G29" si="2">F24/($C24+$F24)</f>
        <v>0</v>
      </c>
      <c r="H24" s="523">
        <v>1.0000000154832378E-2</v>
      </c>
      <c r="I24" s="530">
        <v>158453.06999999983</v>
      </c>
    </row>
    <row r="25" spans="2:9" ht="18" customHeight="1" x14ac:dyDescent="0.2">
      <c r="B25" s="522" t="s">
        <v>83</v>
      </c>
      <c r="C25" s="310">
        <v>35</v>
      </c>
      <c r="D25" s="529">
        <f t="shared" si="1"/>
        <v>0.60344827586206895</v>
      </c>
      <c r="E25" s="523">
        <v>486764.99</v>
      </c>
      <c r="F25" s="310">
        <v>23</v>
      </c>
      <c r="G25" s="529">
        <f t="shared" si="2"/>
        <v>0.39655172413793105</v>
      </c>
      <c r="H25" s="523">
        <v>235073.81000000029</v>
      </c>
      <c r="I25" s="530">
        <v>251691.1799999997</v>
      </c>
    </row>
    <row r="26" spans="2:9" ht="18" customHeight="1" x14ac:dyDescent="0.2">
      <c r="B26" s="522" t="s">
        <v>84</v>
      </c>
      <c r="C26" s="310">
        <v>49</v>
      </c>
      <c r="D26" s="529">
        <f t="shared" si="1"/>
        <v>0.57647058823529407</v>
      </c>
      <c r="E26" s="523">
        <v>341663.69</v>
      </c>
      <c r="F26" s="310">
        <v>36</v>
      </c>
      <c r="G26" s="529">
        <f t="shared" si="2"/>
        <v>0.42352941176470588</v>
      </c>
      <c r="H26" s="523">
        <v>261874.04999999847</v>
      </c>
      <c r="I26" s="530">
        <v>79789.640000001527</v>
      </c>
    </row>
    <row r="27" spans="2:9" ht="18" customHeight="1" x14ac:dyDescent="0.2">
      <c r="B27" s="522" t="s">
        <v>85</v>
      </c>
      <c r="C27" s="310">
        <v>138</v>
      </c>
      <c r="D27" s="529">
        <f t="shared" si="1"/>
        <v>0.52471482889733845</v>
      </c>
      <c r="E27" s="523">
        <v>505156.67</v>
      </c>
      <c r="F27" s="310">
        <v>125</v>
      </c>
      <c r="G27" s="529">
        <f t="shared" si="2"/>
        <v>0.47528517110266161</v>
      </c>
      <c r="H27" s="523">
        <v>403774.20999999909</v>
      </c>
      <c r="I27" s="530">
        <v>101382.46000000089</v>
      </c>
    </row>
    <row r="28" spans="2:9" ht="18" customHeight="1" x14ac:dyDescent="0.2">
      <c r="B28" s="522" t="s">
        <v>86</v>
      </c>
      <c r="C28" s="310">
        <v>420</v>
      </c>
      <c r="D28" s="529">
        <f t="shared" si="1"/>
        <v>0.49822064056939502</v>
      </c>
      <c r="E28" s="523">
        <v>665490.49</v>
      </c>
      <c r="F28" s="310">
        <v>423</v>
      </c>
      <c r="G28" s="529">
        <f t="shared" si="2"/>
        <v>0.50177935943060503</v>
      </c>
      <c r="H28" s="523">
        <v>502407.55000000237</v>
      </c>
      <c r="I28" s="530">
        <v>163082.93999999762</v>
      </c>
    </row>
    <row r="29" spans="2:9" ht="18" customHeight="1" thickBot="1" x14ac:dyDescent="0.25">
      <c r="B29" s="524" t="s">
        <v>87</v>
      </c>
      <c r="C29" s="311">
        <v>2750</v>
      </c>
      <c r="D29" s="531">
        <f t="shared" si="1"/>
        <v>0.47967905110762254</v>
      </c>
      <c r="E29" s="526">
        <v>735070.89</v>
      </c>
      <c r="F29" s="525">
        <v>2983</v>
      </c>
      <c r="G29" s="531">
        <f t="shared" si="2"/>
        <v>0.52032094889237746</v>
      </c>
      <c r="H29" s="526">
        <v>638801.95000000054</v>
      </c>
      <c r="I29" s="532">
        <v>96268.939999999478</v>
      </c>
    </row>
    <row r="30" spans="2:9" ht="27" customHeight="1" thickTop="1" thickBot="1" x14ac:dyDescent="0.25">
      <c r="B30" s="372" t="s">
        <v>1</v>
      </c>
      <c r="C30" s="527">
        <v>3398</v>
      </c>
      <c r="D30" s="533">
        <f t="shared" si="1"/>
        <v>0.48626216370921582</v>
      </c>
      <c r="E30" s="528">
        <v>3252527.06</v>
      </c>
      <c r="F30" s="527">
        <f>SUM(F23:F29)</f>
        <v>3590</v>
      </c>
      <c r="G30" s="533">
        <f>F30/($C30+$F30)</f>
        <v>0.51373783629078418</v>
      </c>
      <c r="H30" s="581">
        <v>2041931.5699999994</v>
      </c>
      <c r="I30" s="582">
        <v>1210595.4900000007</v>
      </c>
    </row>
    <row r="32" spans="2:9" x14ac:dyDescent="0.2">
      <c r="F32" s="13"/>
      <c r="I32" s="13"/>
    </row>
  </sheetData>
  <phoneticPr fontId="2" type="noConversion"/>
  <hyperlinks>
    <hyperlink ref="K1" location="INDICE!A1" display="VOLVER AL ÍNDICE" xr:uid="{C9C2969D-0737-451C-B7E7-AFB183AC9297}"/>
    <hyperlink ref="K1:L1" location="INDICE!A118:N118" display="VOLVER AL ÍNDICE" xr:uid="{B173FDEF-C54C-47F5-9C64-76DDCC56ED6B}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CC9D-527B-4778-A74A-E1E7DA4A9901}">
  <sheetPr codeName="Hoja9">
    <tabColor rgb="FF66FFFF"/>
  </sheetPr>
  <dimension ref="A1:K28"/>
  <sheetViews>
    <sheetView showGridLines="0" zoomScale="90" zoomScaleNormal="90" workbookViewId="0"/>
  </sheetViews>
  <sheetFormatPr baseColWidth="10" defaultColWidth="9.140625" defaultRowHeight="12.75" x14ac:dyDescent="0.2"/>
  <cols>
    <col min="1" max="1" width="1.5703125" style="5" customWidth="1"/>
    <col min="2" max="2" width="20.42578125" style="5" customWidth="1"/>
    <col min="3" max="4" width="12.140625" style="5" customWidth="1"/>
    <col min="5" max="5" width="13.140625" style="5" customWidth="1"/>
    <col min="6" max="6" width="13.42578125" style="5" customWidth="1"/>
    <col min="7" max="7" width="13.5703125" style="5" customWidth="1"/>
    <col min="8" max="8" width="12.140625" style="5" customWidth="1"/>
    <col min="9" max="9" width="13" style="5" customWidth="1"/>
    <col min="10" max="10" width="8.5703125" style="9" customWidth="1"/>
    <col min="11" max="12" width="11.42578125" style="5" customWidth="1"/>
    <col min="13" max="13" width="13.42578125" style="5" customWidth="1"/>
    <col min="14" max="14" width="10.5703125" style="5" customWidth="1"/>
    <col min="15" max="16384" width="9.140625" style="5"/>
  </cols>
  <sheetData>
    <row r="1" spans="1:11" ht="19.5" thickTop="1" thickBot="1" x14ac:dyDescent="0.25">
      <c r="A1" s="6"/>
      <c r="B1" s="1" t="s">
        <v>356</v>
      </c>
      <c r="I1" s="106"/>
      <c r="J1" s="106"/>
      <c r="K1" s="495" t="s">
        <v>180</v>
      </c>
    </row>
    <row r="2" spans="1:11" ht="12" customHeight="1" thickTop="1" x14ac:dyDescent="0.2">
      <c r="A2" s="6"/>
      <c r="B2" s="1"/>
    </row>
    <row r="3" spans="1:11" ht="18" x14ac:dyDescent="0.2">
      <c r="A3" s="6"/>
      <c r="B3" s="1" t="s">
        <v>261</v>
      </c>
    </row>
    <row r="4" spans="1:11" ht="6" customHeight="1" x14ac:dyDescent="0.2">
      <c r="A4" s="6"/>
      <c r="B4" s="2"/>
      <c r="E4" s="10"/>
      <c r="I4" s="10"/>
      <c r="J4" s="6"/>
      <c r="K4" s="10"/>
    </row>
    <row r="5" spans="1:11" ht="15" customHeight="1" x14ac:dyDescent="0.25">
      <c r="A5" s="6"/>
      <c r="B5" s="4" t="s">
        <v>76</v>
      </c>
      <c r="C5" s="9"/>
      <c r="D5" s="9"/>
      <c r="E5" s="9"/>
      <c r="F5" s="9"/>
      <c r="I5" s="10"/>
      <c r="J5" s="6"/>
      <c r="K5" s="10"/>
    </row>
    <row r="6" spans="1:11" ht="11.25" customHeight="1" thickBot="1" x14ac:dyDescent="0.3">
      <c r="A6" s="6"/>
      <c r="B6" s="2"/>
      <c r="C6" s="2"/>
      <c r="E6" s="21"/>
      <c r="F6" s="20" t="s">
        <v>88</v>
      </c>
      <c r="G6" s="14"/>
      <c r="H6" s="23"/>
      <c r="I6" s="10"/>
      <c r="J6" s="6"/>
      <c r="K6" s="10"/>
    </row>
    <row r="7" spans="1:11" ht="81.75" customHeight="1" thickBot="1" x14ac:dyDescent="0.35">
      <c r="A7" s="6"/>
      <c r="B7" s="329" t="s">
        <v>2</v>
      </c>
      <c r="C7" s="486" t="s">
        <v>80</v>
      </c>
      <c r="D7" s="330" t="s">
        <v>26</v>
      </c>
      <c r="E7" s="331" t="s">
        <v>71</v>
      </c>
      <c r="F7" s="332" t="s">
        <v>319</v>
      </c>
      <c r="G7" s="536"/>
      <c r="H7" s="24"/>
      <c r="I7" s="10"/>
      <c r="J7" s="6"/>
      <c r="K7" s="10"/>
    </row>
    <row r="8" spans="1:11" ht="18" customHeight="1" thickTop="1" x14ac:dyDescent="0.2">
      <c r="A8" s="6"/>
      <c r="B8" s="333" t="s">
        <v>89</v>
      </c>
      <c r="C8" s="33">
        <v>64077893.57</v>
      </c>
      <c r="D8" s="33">
        <v>62867298.079999998</v>
      </c>
      <c r="E8" s="33">
        <v>1210595.4900000021</v>
      </c>
      <c r="F8" s="577">
        <f t="shared" ref="F8:F13" si="0">E8/C8</f>
        <v>1.8892560640707122E-2</v>
      </c>
      <c r="G8" s="537"/>
      <c r="H8" s="11"/>
      <c r="I8" s="18"/>
      <c r="J8" s="18"/>
      <c r="K8" s="25"/>
    </row>
    <row r="9" spans="1:11" ht="18" customHeight="1" x14ac:dyDescent="0.2">
      <c r="A9" s="6"/>
      <c r="B9" s="334" t="s">
        <v>96</v>
      </c>
      <c r="C9" s="33">
        <v>8282801.0499999998</v>
      </c>
      <c r="D9" s="33">
        <v>8105133.9199999999</v>
      </c>
      <c r="E9" s="33">
        <v>177667.12999999989</v>
      </c>
      <c r="F9" s="578">
        <f t="shared" si="0"/>
        <v>2.1450126464162736E-2</v>
      </c>
      <c r="G9" s="537"/>
      <c r="H9" s="11"/>
      <c r="I9" s="18"/>
      <c r="J9" s="18"/>
      <c r="K9" s="25"/>
    </row>
    <row r="10" spans="1:11" ht="18" customHeight="1" x14ac:dyDescent="0.2">
      <c r="A10" s="6"/>
      <c r="B10" s="334" t="s">
        <v>91</v>
      </c>
      <c r="C10" s="33">
        <v>19185786.640000004</v>
      </c>
      <c r="D10" s="33">
        <v>18951341.240000002</v>
      </c>
      <c r="E10" s="33">
        <v>234445.40000000224</v>
      </c>
      <c r="F10" s="578">
        <f t="shared" si="0"/>
        <v>1.2219743938526473E-2</v>
      </c>
      <c r="G10" s="537"/>
      <c r="H10" s="11"/>
      <c r="I10" s="18"/>
      <c r="J10" s="18"/>
      <c r="K10" s="25"/>
    </row>
    <row r="11" spans="1:11" ht="18" customHeight="1" x14ac:dyDescent="0.2">
      <c r="A11" s="6"/>
      <c r="B11" s="334" t="s">
        <v>99</v>
      </c>
      <c r="C11" s="33">
        <v>863524.61</v>
      </c>
      <c r="D11" s="33">
        <v>824116.48</v>
      </c>
      <c r="E11" s="33">
        <v>39408.130000000005</v>
      </c>
      <c r="F11" s="578">
        <f t="shared" si="0"/>
        <v>4.5636371614238079E-2</v>
      </c>
      <c r="G11" s="537"/>
      <c r="H11" s="11"/>
      <c r="I11" s="18"/>
      <c r="J11" s="18"/>
      <c r="K11" s="25"/>
    </row>
    <row r="12" spans="1:11" ht="18" customHeight="1" thickBot="1" x14ac:dyDescent="0.25">
      <c r="A12" s="6"/>
      <c r="B12" s="335" t="s">
        <v>100</v>
      </c>
      <c r="C12" s="35">
        <v>2653966.7599999998</v>
      </c>
      <c r="D12" s="36">
        <v>2496674.6799999997</v>
      </c>
      <c r="E12" s="37">
        <v>157292.08000000007</v>
      </c>
      <c r="F12" s="579">
        <f t="shared" si="0"/>
        <v>5.9266785993958751E-2</v>
      </c>
      <c r="G12" s="537"/>
      <c r="H12" s="11"/>
      <c r="I12" s="18"/>
      <c r="J12" s="18"/>
      <c r="K12" s="25"/>
    </row>
    <row r="13" spans="1:11" ht="27" customHeight="1" thickTop="1" thickBot="1" x14ac:dyDescent="0.25">
      <c r="A13" s="6"/>
      <c r="B13" s="336" t="s">
        <v>92</v>
      </c>
      <c r="C13" s="340">
        <v>95063972.63000001</v>
      </c>
      <c r="D13" s="340">
        <v>93244564.400000006</v>
      </c>
      <c r="E13" s="340">
        <v>1819408.2300000042</v>
      </c>
      <c r="F13" s="580">
        <f t="shared" si="0"/>
        <v>1.9138777600651635E-2</v>
      </c>
      <c r="G13" s="537"/>
      <c r="H13" s="11"/>
      <c r="I13" s="18"/>
      <c r="J13" s="18"/>
      <c r="K13" s="25"/>
    </row>
    <row r="14" spans="1:11" ht="24" customHeight="1" x14ac:dyDescent="0.2">
      <c r="H14" s="9"/>
      <c r="I14" s="9"/>
    </row>
    <row r="15" spans="1:11" ht="39" customHeight="1" x14ac:dyDescent="0.2">
      <c r="B15" s="109" t="s">
        <v>329</v>
      </c>
      <c r="C15" s="109"/>
      <c r="D15" s="109"/>
      <c r="E15" s="109"/>
      <c r="F15" s="109"/>
      <c r="G15" s="109"/>
      <c r="H15" s="109"/>
      <c r="I15" s="109"/>
    </row>
    <row r="16" spans="1:11" ht="6" customHeight="1" x14ac:dyDescent="0.2"/>
    <row r="17" spans="2:9" ht="15" customHeight="1" x14ac:dyDescent="0.25">
      <c r="B17" s="4" t="s">
        <v>76</v>
      </c>
    </row>
    <row r="18" spans="2:9" ht="11.25" customHeight="1" thickBot="1" x14ac:dyDescent="0.3">
      <c r="I18" s="14" t="s">
        <v>88</v>
      </c>
    </row>
    <row r="19" spans="2:9" ht="50.25" customHeight="1" x14ac:dyDescent="0.2">
      <c r="B19" s="480" t="s">
        <v>2</v>
      </c>
      <c r="C19" s="482"/>
      <c r="D19" s="482" t="s">
        <v>72</v>
      </c>
      <c r="E19" s="483"/>
      <c r="F19" s="482"/>
      <c r="G19" s="482" t="s">
        <v>73</v>
      </c>
      <c r="H19" s="483"/>
      <c r="I19" s="484" t="s">
        <v>179</v>
      </c>
    </row>
    <row r="20" spans="2:9" ht="60" customHeight="1" thickBot="1" x14ac:dyDescent="0.25">
      <c r="B20" s="481"/>
      <c r="C20" s="342" t="s">
        <v>320</v>
      </c>
      <c r="D20" s="343" t="s">
        <v>67</v>
      </c>
      <c r="E20" s="344" t="s">
        <v>321</v>
      </c>
      <c r="F20" s="342" t="s">
        <v>318</v>
      </c>
      <c r="G20" s="343" t="s">
        <v>68</v>
      </c>
      <c r="H20" s="344" t="s">
        <v>322</v>
      </c>
      <c r="I20" s="485"/>
    </row>
    <row r="21" spans="2:9" ht="18" customHeight="1" thickTop="1" x14ac:dyDescent="0.2">
      <c r="B21" s="333" t="s">
        <v>89</v>
      </c>
      <c r="C21" s="33">
        <v>3398</v>
      </c>
      <c r="D21" s="32">
        <f t="shared" ref="D21:D26" si="1">C21/($C21+$F21)</f>
        <v>0.48626216370921582</v>
      </c>
      <c r="E21" s="38">
        <v>3252527.06</v>
      </c>
      <c r="F21" s="33">
        <v>3590</v>
      </c>
      <c r="G21" s="32">
        <f t="shared" ref="G21:G26" si="2">F21/($C21+$F21)</f>
        <v>0.51373783629078418</v>
      </c>
      <c r="H21" s="38">
        <v>2041931.5699999994</v>
      </c>
      <c r="I21" s="349">
        <v>1210595.4900000007</v>
      </c>
    </row>
    <row r="22" spans="2:9" ht="18" customHeight="1" x14ac:dyDescent="0.2">
      <c r="B22" s="334" t="s">
        <v>178</v>
      </c>
      <c r="C22" s="33">
        <v>26</v>
      </c>
      <c r="D22" s="32">
        <f t="shared" si="1"/>
        <v>0.68421052631578949</v>
      </c>
      <c r="E22" s="39">
        <v>374528.4</v>
      </c>
      <c r="F22" s="33">
        <v>12</v>
      </c>
      <c r="G22" s="634">
        <f t="shared" si="2"/>
        <v>0.31578947368421051</v>
      </c>
      <c r="H22" s="39">
        <v>196861.27000000014</v>
      </c>
      <c r="I22" s="349">
        <v>177667.12999999989</v>
      </c>
    </row>
    <row r="23" spans="2:9" ht="18" customHeight="1" x14ac:dyDescent="0.2">
      <c r="B23" s="334" t="s">
        <v>91</v>
      </c>
      <c r="C23" s="33">
        <v>3</v>
      </c>
      <c r="D23" s="32">
        <f t="shared" si="1"/>
        <v>1</v>
      </c>
      <c r="E23" s="39">
        <v>234445.4</v>
      </c>
      <c r="F23" s="33">
        <v>0</v>
      </c>
      <c r="G23" s="32">
        <f t="shared" si="2"/>
        <v>0</v>
      </c>
      <c r="H23" s="39">
        <v>-2.2409949451684952E-9</v>
      </c>
      <c r="I23" s="349">
        <v>234445.40000000224</v>
      </c>
    </row>
    <row r="24" spans="2:9" ht="18" customHeight="1" x14ac:dyDescent="0.2">
      <c r="B24" s="334" t="s">
        <v>99</v>
      </c>
      <c r="C24" s="33">
        <v>2</v>
      </c>
      <c r="D24" s="32">
        <f t="shared" si="1"/>
        <v>0.66666666666666663</v>
      </c>
      <c r="E24" s="39">
        <v>53541.01</v>
      </c>
      <c r="F24" s="33">
        <v>1</v>
      </c>
      <c r="G24" s="32">
        <f t="shared" si="2"/>
        <v>0.33333333333333331</v>
      </c>
      <c r="H24" s="39">
        <v>14132.879999999997</v>
      </c>
      <c r="I24" s="349">
        <v>39408.130000000005</v>
      </c>
    </row>
    <row r="25" spans="2:9" ht="18" customHeight="1" thickBot="1" x14ac:dyDescent="0.25">
      <c r="B25" s="345" t="s">
        <v>100</v>
      </c>
      <c r="C25" s="35">
        <v>5</v>
      </c>
      <c r="D25" s="102">
        <f t="shared" si="1"/>
        <v>0.7142857142857143</v>
      </c>
      <c r="E25" s="40">
        <v>197772.69</v>
      </c>
      <c r="F25" s="35">
        <v>2</v>
      </c>
      <c r="G25" s="102">
        <f t="shared" si="2"/>
        <v>0.2857142857142857</v>
      </c>
      <c r="H25" s="40">
        <v>40480.609999999928</v>
      </c>
      <c r="I25" s="350">
        <v>157292.08000000007</v>
      </c>
    </row>
    <row r="26" spans="2:9" ht="27" customHeight="1" thickTop="1" thickBot="1" x14ac:dyDescent="0.25">
      <c r="B26" s="336" t="s">
        <v>92</v>
      </c>
      <c r="C26" s="340">
        <v>3434</v>
      </c>
      <c r="D26" s="369">
        <f t="shared" si="1"/>
        <v>0.48785338826537861</v>
      </c>
      <c r="E26" s="341">
        <v>4112814.56</v>
      </c>
      <c r="F26" s="340">
        <f>SUM(F21:F25)</f>
        <v>3605</v>
      </c>
      <c r="G26" s="369">
        <f t="shared" si="2"/>
        <v>0.51214661173462139</v>
      </c>
      <c r="H26" s="341">
        <v>2293406.3299999973</v>
      </c>
      <c r="I26" s="348">
        <v>1819408.2300000028</v>
      </c>
    </row>
    <row r="27" spans="2:9" x14ac:dyDescent="0.2">
      <c r="F27" s="13"/>
    </row>
    <row r="28" spans="2:9" x14ac:dyDescent="0.2">
      <c r="E28" s="13"/>
      <c r="H28" s="13"/>
      <c r="I28" s="13"/>
    </row>
  </sheetData>
  <phoneticPr fontId="2" type="noConversion"/>
  <hyperlinks>
    <hyperlink ref="K1" location="INDICE!A1" display="VOLVER AL ÍNDICE" xr:uid="{83CFB9C8-305C-4E41-A7C4-764DDE75EB9A}"/>
    <hyperlink ref="K1:L1" location="INDICE!A118:N118" display="VOLVER AL ÍNDICE" xr:uid="{42415457-84E6-4E14-8AA4-263F33552990}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30054-6523-4AA3-885A-7FDA9CEF3A3A}">
  <sheetPr codeName="Hoja10">
    <tabColor rgb="FF66FFFF"/>
  </sheetPr>
  <dimension ref="B1:M58"/>
  <sheetViews>
    <sheetView showGridLines="0" topLeftCell="A21" workbookViewId="0">
      <selection activeCell="L45" sqref="L45"/>
    </sheetView>
  </sheetViews>
  <sheetFormatPr baseColWidth="10" defaultColWidth="9.140625" defaultRowHeight="12.75" x14ac:dyDescent="0.2"/>
  <cols>
    <col min="1" max="1" width="1.5703125" style="5" customWidth="1"/>
    <col min="2" max="2" width="16.140625" style="5" customWidth="1"/>
    <col min="3" max="8" width="12.140625" style="5" customWidth="1"/>
    <col min="9" max="9" width="12.5703125" style="9" customWidth="1"/>
    <col min="10" max="10" width="13.5703125" style="5" customWidth="1"/>
    <col min="11" max="16384" width="9.140625" style="5"/>
  </cols>
  <sheetData>
    <row r="1" spans="2:10" ht="19.5" thickTop="1" thickBot="1" x14ac:dyDescent="0.25">
      <c r="B1" s="1" t="s">
        <v>355</v>
      </c>
      <c r="J1" s="495" t="s">
        <v>180</v>
      </c>
    </row>
    <row r="2" spans="2:10" ht="12" customHeight="1" thickTop="1" x14ac:dyDescent="0.2">
      <c r="B2" s="1"/>
    </row>
    <row r="3" spans="2:10" ht="18" x14ac:dyDescent="0.2">
      <c r="B3" s="1" t="s">
        <v>263</v>
      </c>
    </row>
    <row r="4" spans="2:10" ht="6" customHeight="1" x14ac:dyDescent="0.2">
      <c r="B4" s="2"/>
      <c r="E4" s="10"/>
    </row>
    <row r="5" spans="2:10" ht="15" customHeight="1" x14ac:dyDescent="0.25">
      <c r="B5" s="4" t="s">
        <v>76</v>
      </c>
      <c r="C5" s="9"/>
      <c r="D5" s="9"/>
      <c r="E5" s="9"/>
      <c r="F5" s="9"/>
    </row>
    <row r="6" spans="2:10" ht="11.25" customHeight="1" thickBot="1" x14ac:dyDescent="0.3">
      <c r="B6" s="2"/>
      <c r="C6" s="2"/>
      <c r="E6" s="21"/>
      <c r="F6" s="21"/>
      <c r="H6" s="14" t="s">
        <v>88</v>
      </c>
      <c r="I6" s="19"/>
    </row>
    <row r="7" spans="2:10" ht="42" customHeight="1" thickBot="1" x14ac:dyDescent="0.25">
      <c r="B7" s="329" t="s">
        <v>7</v>
      </c>
      <c r="C7" s="486" t="s">
        <v>63</v>
      </c>
      <c r="D7" s="330" t="s">
        <v>64</v>
      </c>
      <c r="E7" s="370" t="s">
        <v>112</v>
      </c>
      <c r="F7" s="370" t="s">
        <v>177</v>
      </c>
      <c r="G7" s="371" t="s">
        <v>113</v>
      </c>
      <c r="H7" s="332" t="s">
        <v>277</v>
      </c>
      <c r="I7" s="112"/>
      <c r="J7" s="10"/>
    </row>
    <row r="8" spans="2:10" ht="15.95" customHeight="1" thickTop="1" x14ac:dyDescent="0.2">
      <c r="B8" s="333" t="s">
        <v>419</v>
      </c>
      <c r="C8" s="58">
        <v>10003666.66</v>
      </c>
      <c r="D8" s="58">
        <v>8871051.2100000009</v>
      </c>
      <c r="E8" s="58">
        <v>1132615.4499999993</v>
      </c>
      <c r="F8" s="58">
        <v>444100.56</v>
      </c>
      <c r="G8" s="64">
        <v>688514.8899999992</v>
      </c>
      <c r="H8" s="354">
        <v>6.8826252753207917E-2</v>
      </c>
      <c r="I8" s="120"/>
      <c r="J8" s="494"/>
    </row>
    <row r="9" spans="2:10" ht="15.95" customHeight="1" x14ac:dyDescent="0.2">
      <c r="B9" s="334" t="s">
        <v>420</v>
      </c>
      <c r="C9" s="58">
        <v>1740212.0999999999</v>
      </c>
      <c r="D9" s="58">
        <v>1506253.8800000001</v>
      </c>
      <c r="E9" s="58">
        <v>233958.21999999974</v>
      </c>
      <c r="F9" s="58">
        <v>59429.78</v>
      </c>
      <c r="G9" s="60">
        <v>174528.43999999974</v>
      </c>
      <c r="H9" s="354">
        <v>0.10029147596433777</v>
      </c>
      <c r="I9" s="120"/>
      <c r="J9" s="494"/>
    </row>
    <row r="10" spans="2:10" ht="15.95" customHeight="1" x14ac:dyDescent="0.2">
      <c r="B10" s="334" t="s">
        <v>421</v>
      </c>
      <c r="C10" s="58">
        <v>1090813.6299999999</v>
      </c>
      <c r="D10" s="58">
        <v>981485.74</v>
      </c>
      <c r="E10" s="58">
        <v>109327.8899999999</v>
      </c>
      <c r="F10" s="58">
        <v>52433.47</v>
      </c>
      <c r="G10" s="60">
        <v>56894.419999999896</v>
      </c>
      <c r="H10" s="354">
        <v>5.2157782443550786E-2</v>
      </c>
      <c r="I10" s="120"/>
      <c r="J10" s="494"/>
    </row>
    <row r="11" spans="2:10" ht="15.95" customHeight="1" x14ac:dyDescent="0.2">
      <c r="B11" s="334" t="s">
        <v>422</v>
      </c>
      <c r="C11" s="58">
        <v>1556974.44</v>
      </c>
      <c r="D11" s="58">
        <v>1391873.14</v>
      </c>
      <c r="E11" s="58">
        <v>165101.30000000005</v>
      </c>
      <c r="F11" s="58">
        <v>41026.69</v>
      </c>
      <c r="G11" s="60">
        <v>124074.61000000004</v>
      </c>
      <c r="H11" s="354">
        <v>7.9689561249316365E-2</v>
      </c>
      <c r="I11" s="120"/>
      <c r="J11" s="494"/>
    </row>
    <row r="12" spans="2:10" ht="15.95" customHeight="1" x14ac:dyDescent="0.2">
      <c r="B12" s="334" t="s">
        <v>423</v>
      </c>
      <c r="C12" s="58">
        <v>2849503.2399999998</v>
      </c>
      <c r="D12" s="58">
        <v>2423146.98</v>
      </c>
      <c r="E12" s="58">
        <v>426356.25999999978</v>
      </c>
      <c r="F12" s="58">
        <v>22123.58</v>
      </c>
      <c r="G12" s="60">
        <v>404232.67999999976</v>
      </c>
      <c r="H12" s="354">
        <v>0.14186075464858913</v>
      </c>
      <c r="I12" s="120"/>
      <c r="J12" s="494"/>
    </row>
    <row r="13" spans="2:10" ht="15.95" customHeight="1" x14ac:dyDescent="0.2">
      <c r="B13" s="334" t="s">
        <v>424</v>
      </c>
      <c r="C13" s="58">
        <v>648164.15</v>
      </c>
      <c r="D13" s="58">
        <v>596161.27999999991</v>
      </c>
      <c r="E13" s="58">
        <v>52002.870000000112</v>
      </c>
      <c r="F13" s="58">
        <v>14010.83</v>
      </c>
      <c r="G13" s="60">
        <v>37992.04000000011</v>
      </c>
      <c r="H13" s="354">
        <v>5.86148431689721E-2</v>
      </c>
      <c r="I13" s="120"/>
      <c r="J13" s="494"/>
    </row>
    <row r="14" spans="2:10" ht="15.95" customHeight="1" x14ac:dyDescent="0.2">
      <c r="B14" s="334" t="s">
        <v>425</v>
      </c>
      <c r="C14" s="58">
        <v>2643005.13</v>
      </c>
      <c r="D14" s="58">
        <v>2280213.4200000004</v>
      </c>
      <c r="E14" s="58">
        <v>362791.7099999995</v>
      </c>
      <c r="F14" s="58">
        <v>87592.25</v>
      </c>
      <c r="G14" s="60">
        <v>275199.4599999995</v>
      </c>
      <c r="H14" s="354">
        <v>0.10412369498503377</v>
      </c>
      <c r="I14" s="120"/>
      <c r="J14" s="494"/>
    </row>
    <row r="15" spans="2:10" ht="15.95" customHeight="1" x14ac:dyDescent="0.2">
      <c r="B15" s="334" t="s">
        <v>426</v>
      </c>
      <c r="C15" s="58">
        <v>2249400.61</v>
      </c>
      <c r="D15" s="58">
        <v>2072862.33</v>
      </c>
      <c r="E15" s="58">
        <v>176538.2799999998</v>
      </c>
      <c r="F15" s="58">
        <v>60264.12</v>
      </c>
      <c r="G15" s="60">
        <v>116274.1599999998</v>
      </c>
      <c r="H15" s="354">
        <v>5.1691174743657517E-2</v>
      </c>
      <c r="I15" s="120"/>
      <c r="J15" s="494"/>
    </row>
    <row r="16" spans="2:10" ht="15.95" customHeight="1" x14ac:dyDescent="0.2">
      <c r="B16" s="334" t="s">
        <v>427</v>
      </c>
      <c r="C16" s="58">
        <v>11165671.520000001</v>
      </c>
      <c r="D16" s="58">
        <v>9957316.5099999998</v>
      </c>
      <c r="E16" s="58">
        <v>1208355.0100000016</v>
      </c>
      <c r="F16" s="58">
        <v>433173.22</v>
      </c>
      <c r="G16" s="60">
        <v>775181.79000000167</v>
      </c>
      <c r="H16" s="354">
        <v>6.9425451806592417E-2</v>
      </c>
      <c r="I16" s="120"/>
      <c r="J16" s="494"/>
    </row>
    <row r="17" spans="2:10" ht="15.95" customHeight="1" x14ac:dyDescent="0.2">
      <c r="B17" s="334" t="s">
        <v>428</v>
      </c>
      <c r="C17" s="58">
        <v>1196046.6099999999</v>
      </c>
      <c r="D17" s="58">
        <v>1053226.55</v>
      </c>
      <c r="E17" s="58">
        <v>142820.05999999982</v>
      </c>
      <c r="F17" s="58">
        <v>41826.9</v>
      </c>
      <c r="G17" s="60">
        <v>100993.15999999983</v>
      </c>
      <c r="H17" s="354">
        <v>8.443915074513679E-2</v>
      </c>
      <c r="I17" s="120"/>
      <c r="J17" s="494"/>
    </row>
    <row r="18" spans="2:10" ht="15.95" customHeight="1" x14ac:dyDescent="0.2">
      <c r="B18" s="334" t="s">
        <v>429</v>
      </c>
      <c r="C18" s="58">
        <v>2648219.91</v>
      </c>
      <c r="D18" s="58">
        <v>2400170.7799999998</v>
      </c>
      <c r="E18" s="58">
        <v>248049.13000000035</v>
      </c>
      <c r="F18" s="58">
        <v>32355.09</v>
      </c>
      <c r="G18" s="60">
        <v>215694.04000000036</v>
      </c>
      <c r="H18" s="354">
        <v>8.1448689055434356E-2</v>
      </c>
      <c r="I18" s="120"/>
      <c r="J18" s="494"/>
    </row>
    <row r="19" spans="2:10" ht="15.95" customHeight="1" x14ac:dyDescent="0.2">
      <c r="B19" s="334" t="s">
        <v>430</v>
      </c>
      <c r="C19" s="58">
        <v>8941352.120000001</v>
      </c>
      <c r="D19" s="58">
        <v>7848988.0800000001</v>
      </c>
      <c r="E19" s="58">
        <v>1092364.040000001</v>
      </c>
      <c r="F19" s="58">
        <v>245290.08</v>
      </c>
      <c r="G19" s="60">
        <v>847073.96000000101</v>
      </c>
      <c r="H19" s="354">
        <v>9.4736673898041371E-2</v>
      </c>
      <c r="I19" s="120"/>
      <c r="J19" s="494"/>
    </row>
    <row r="20" spans="2:10" ht="15.95" customHeight="1" x14ac:dyDescent="0.2">
      <c r="B20" s="334" t="s">
        <v>431</v>
      </c>
      <c r="C20" s="58">
        <v>1482140.8800000001</v>
      </c>
      <c r="D20" s="58">
        <v>1405095.7599999998</v>
      </c>
      <c r="E20" s="58">
        <v>77045.120000000345</v>
      </c>
      <c r="F20" s="58">
        <v>59287.86</v>
      </c>
      <c r="G20" s="60">
        <v>17757.260000000344</v>
      </c>
      <c r="H20" s="354">
        <v>1.1980817909833472E-2</v>
      </c>
      <c r="I20" s="120"/>
      <c r="J20" s="494"/>
    </row>
    <row r="21" spans="2:10" ht="15.95" customHeight="1" x14ac:dyDescent="0.2">
      <c r="B21" s="334" t="s">
        <v>432</v>
      </c>
      <c r="C21" s="58">
        <v>807878.39999999991</v>
      </c>
      <c r="D21" s="58">
        <v>692339.02</v>
      </c>
      <c r="E21" s="58">
        <v>115539.37999999989</v>
      </c>
      <c r="F21" s="58">
        <v>19279.82</v>
      </c>
      <c r="G21" s="60">
        <v>96259.559999999881</v>
      </c>
      <c r="H21" s="354">
        <v>0.11915105045511787</v>
      </c>
      <c r="I21" s="120"/>
      <c r="J21" s="494"/>
    </row>
    <row r="22" spans="2:10" ht="15.95" customHeight="1" x14ac:dyDescent="0.2">
      <c r="B22" s="334" t="s">
        <v>433</v>
      </c>
      <c r="C22" s="58">
        <v>3058463.23</v>
      </c>
      <c r="D22" s="58">
        <v>2651620.7999999998</v>
      </c>
      <c r="E22" s="58">
        <v>406842.43000000017</v>
      </c>
      <c r="F22" s="58">
        <v>29356.3</v>
      </c>
      <c r="G22" s="60">
        <v>377486.13000000018</v>
      </c>
      <c r="H22" s="354">
        <v>0.12342346518908458</v>
      </c>
      <c r="I22" s="120"/>
      <c r="J22" s="494"/>
    </row>
    <row r="23" spans="2:10" ht="15.95" customHeight="1" x14ac:dyDescent="0.2">
      <c r="B23" s="334" t="s">
        <v>434</v>
      </c>
      <c r="C23" s="58">
        <v>351930.43000000005</v>
      </c>
      <c r="D23" s="58">
        <v>309403.2</v>
      </c>
      <c r="E23" s="58">
        <v>42527.23000000004</v>
      </c>
      <c r="F23" s="58">
        <v>15063.01</v>
      </c>
      <c r="G23" s="60">
        <v>27464.220000000038</v>
      </c>
      <c r="H23" s="354">
        <v>7.8038776016043948E-2</v>
      </c>
      <c r="I23" s="120"/>
      <c r="J23" s="494"/>
    </row>
    <row r="24" spans="2:10" ht="15.95" customHeight="1" x14ac:dyDescent="0.2">
      <c r="B24" s="334" t="s">
        <v>435</v>
      </c>
      <c r="C24" s="58">
        <v>5816124.2400000002</v>
      </c>
      <c r="D24" s="58">
        <v>5143863.55</v>
      </c>
      <c r="E24" s="58">
        <v>672260.69000000041</v>
      </c>
      <c r="F24" s="58">
        <v>175841.38</v>
      </c>
      <c r="G24" s="60">
        <v>496419.31000000041</v>
      </c>
      <c r="H24" s="354">
        <v>8.5352253410597767E-2</v>
      </c>
      <c r="I24" s="120"/>
      <c r="J24" s="494"/>
    </row>
    <row r="25" spans="2:10" ht="15.95" customHeight="1" x14ac:dyDescent="0.2">
      <c r="B25" s="334" t="s">
        <v>436</v>
      </c>
      <c r="C25" s="58">
        <v>300199.26999999996</v>
      </c>
      <c r="D25" s="58">
        <v>277634.65000000002</v>
      </c>
      <c r="E25" s="58">
        <v>22564.619999999937</v>
      </c>
      <c r="F25" s="58">
        <v>24943.1</v>
      </c>
      <c r="G25" s="60">
        <v>-2378.4800000000614</v>
      </c>
      <c r="H25" s="354">
        <v>-7.9230039433475698E-3</v>
      </c>
      <c r="I25" s="120"/>
      <c r="J25" s="494"/>
    </row>
    <row r="26" spans="2:10" ht="15.95" customHeight="1" thickBot="1" x14ac:dyDescent="0.25">
      <c r="B26" s="345" t="s">
        <v>399</v>
      </c>
      <c r="C26" s="61">
        <v>312555.58999999997</v>
      </c>
      <c r="D26" s="63">
        <v>276084.83</v>
      </c>
      <c r="E26" s="63">
        <v>36470.759999999951</v>
      </c>
      <c r="F26" s="63">
        <v>24206.17</v>
      </c>
      <c r="G26" s="62">
        <v>12264.589999999953</v>
      </c>
      <c r="H26" s="355">
        <v>3.9239707726871735E-2</v>
      </c>
      <c r="I26" s="120"/>
      <c r="J26" s="494"/>
    </row>
    <row r="27" spans="2:10" ht="25.5" customHeight="1" thickTop="1" thickBot="1" x14ac:dyDescent="0.25">
      <c r="B27" s="372" t="s">
        <v>1</v>
      </c>
      <c r="C27" s="346">
        <v>58862322.160000004</v>
      </c>
      <c r="D27" s="346">
        <v>52138791.710000001</v>
      </c>
      <c r="E27" s="346">
        <v>6723530.450000002</v>
      </c>
      <c r="F27" s="346">
        <v>1881604.21</v>
      </c>
      <c r="G27" s="357">
        <v>4841926.2400000021</v>
      </c>
      <c r="H27" s="356">
        <v>8.2258498515207099E-2</v>
      </c>
      <c r="I27" s="121"/>
      <c r="J27" s="494"/>
    </row>
    <row r="28" spans="2:10" ht="18" customHeight="1" x14ac:dyDescent="0.2">
      <c r="H28" s="9"/>
    </row>
    <row r="29" spans="2:10" ht="39" customHeight="1" x14ac:dyDescent="0.2">
      <c r="B29" s="109" t="s">
        <v>262</v>
      </c>
      <c r="C29" s="109"/>
      <c r="D29" s="109"/>
      <c r="E29" s="109"/>
      <c r="F29" s="109"/>
      <c r="G29" s="109"/>
      <c r="H29" s="109"/>
      <c r="I29" s="109"/>
    </row>
    <row r="30" spans="2:10" ht="6" customHeight="1" x14ac:dyDescent="0.2">
      <c r="I30" s="5"/>
    </row>
    <row r="31" spans="2:10" ht="15" customHeight="1" x14ac:dyDescent="0.25">
      <c r="B31" s="4" t="s">
        <v>76</v>
      </c>
      <c r="I31" s="5"/>
    </row>
    <row r="32" spans="2:10" ht="11.25" customHeight="1" thickBot="1" x14ac:dyDescent="0.3">
      <c r="I32" s="14" t="s">
        <v>88</v>
      </c>
    </row>
    <row r="33" spans="2:13" ht="42" customHeight="1" thickBot="1" x14ac:dyDescent="0.25">
      <c r="B33" s="480" t="s">
        <v>101</v>
      </c>
      <c r="C33" s="569"/>
      <c r="D33" s="569" t="s">
        <v>69</v>
      </c>
      <c r="E33" s="570"/>
      <c r="F33" s="571"/>
      <c r="G33" s="571" t="s">
        <v>70</v>
      </c>
      <c r="H33" s="571"/>
      <c r="I33" s="484" t="s">
        <v>410</v>
      </c>
    </row>
    <row r="34" spans="2:13" ht="44.25" customHeight="1" thickTop="1" thickBot="1" x14ac:dyDescent="0.25">
      <c r="B34" s="481"/>
      <c r="C34" s="572" t="s">
        <v>411</v>
      </c>
      <c r="D34" s="573" t="s">
        <v>67</v>
      </c>
      <c r="E34" s="574" t="s">
        <v>412</v>
      </c>
      <c r="F34" s="572" t="s">
        <v>316</v>
      </c>
      <c r="G34" s="573" t="s">
        <v>68</v>
      </c>
      <c r="H34" s="575" t="s">
        <v>317</v>
      </c>
      <c r="I34" s="576"/>
    </row>
    <row r="35" spans="2:13" ht="15.95" customHeight="1" thickTop="1" x14ac:dyDescent="0.2">
      <c r="B35" s="333" t="s">
        <v>419</v>
      </c>
      <c r="C35" s="80">
        <v>518</v>
      </c>
      <c r="D35" s="53">
        <f>C35/($C35+$F35)</f>
        <v>0.72549019607843135</v>
      </c>
      <c r="E35" s="64">
        <v>835608.93</v>
      </c>
      <c r="F35" s="80">
        <v>196</v>
      </c>
      <c r="G35" s="53">
        <f t="shared" ref="G35:G54" si="0">F35/($C35+$F35)</f>
        <v>0.27450980392156865</v>
      </c>
      <c r="H35" s="64">
        <v>147094.04000000085</v>
      </c>
      <c r="I35" s="361">
        <v>688514.8899999992</v>
      </c>
      <c r="J35" s="13"/>
      <c r="K35" s="13"/>
      <c r="L35" s="13"/>
      <c r="M35" s="13"/>
    </row>
    <row r="36" spans="2:13" ht="15.95" customHeight="1" x14ac:dyDescent="0.2">
      <c r="B36" s="334" t="s">
        <v>420</v>
      </c>
      <c r="C36" s="80">
        <v>610</v>
      </c>
      <c r="D36" s="53">
        <f t="shared" ref="D36:D54" si="1">C36/($C36+$F36)</f>
        <v>0.88534107402031925</v>
      </c>
      <c r="E36" s="60">
        <v>179500.86</v>
      </c>
      <c r="F36" s="80">
        <v>79</v>
      </c>
      <c r="G36" s="53">
        <f t="shared" si="0"/>
        <v>0.11465892597968069</v>
      </c>
      <c r="H36" s="60">
        <v>4972.4200000002456</v>
      </c>
      <c r="I36" s="361">
        <v>174528.43999999974</v>
      </c>
      <c r="J36" s="13"/>
      <c r="K36" s="13"/>
      <c r="L36" s="13"/>
      <c r="M36" s="13"/>
    </row>
    <row r="37" spans="2:13" ht="15.95" customHeight="1" x14ac:dyDescent="0.2">
      <c r="B37" s="334" t="s">
        <v>421</v>
      </c>
      <c r="C37" s="80">
        <v>64</v>
      </c>
      <c r="D37" s="53">
        <f t="shared" si="1"/>
        <v>0.84210526315789469</v>
      </c>
      <c r="E37" s="60">
        <v>59735.53</v>
      </c>
      <c r="F37" s="80">
        <v>12</v>
      </c>
      <c r="G37" s="53">
        <f t="shared" si="0"/>
        <v>0.15789473684210525</v>
      </c>
      <c r="H37" s="60">
        <v>2841.1100000001024</v>
      </c>
      <c r="I37" s="361">
        <v>56894.419999999896</v>
      </c>
      <c r="J37" s="13"/>
      <c r="K37" s="13"/>
      <c r="L37" s="13"/>
      <c r="M37" s="13"/>
    </row>
    <row r="38" spans="2:13" ht="15.95" customHeight="1" x14ac:dyDescent="0.2">
      <c r="B38" s="334" t="s">
        <v>422</v>
      </c>
      <c r="C38" s="80">
        <v>44</v>
      </c>
      <c r="D38" s="53">
        <f t="shared" si="1"/>
        <v>0.75862068965517238</v>
      </c>
      <c r="E38" s="60">
        <v>127601.31</v>
      </c>
      <c r="F38" s="80">
        <v>14</v>
      </c>
      <c r="G38" s="53">
        <f t="shared" si="0"/>
        <v>0.2413793103448276</v>
      </c>
      <c r="H38" s="60">
        <v>3526.6999999999534</v>
      </c>
      <c r="I38" s="361">
        <v>124074.61000000004</v>
      </c>
      <c r="J38" s="13"/>
      <c r="K38" s="13"/>
      <c r="L38" s="13"/>
      <c r="M38" s="13"/>
    </row>
    <row r="39" spans="2:13" ht="15.95" customHeight="1" x14ac:dyDescent="0.2">
      <c r="B39" s="334" t="s">
        <v>423</v>
      </c>
      <c r="C39" s="80">
        <v>76</v>
      </c>
      <c r="D39" s="53">
        <f t="shared" si="1"/>
        <v>0.88372093023255816</v>
      </c>
      <c r="E39" s="60">
        <v>411327.14</v>
      </c>
      <c r="F39" s="80">
        <v>10</v>
      </c>
      <c r="G39" s="53">
        <f t="shared" si="0"/>
        <v>0.11627906976744186</v>
      </c>
      <c r="H39" s="60">
        <v>7094.4600000002538</v>
      </c>
      <c r="I39" s="361">
        <v>404232.67999999976</v>
      </c>
      <c r="J39" s="13"/>
      <c r="K39" s="13"/>
      <c r="L39" s="13"/>
      <c r="M39" s="13"/>
    </row>
    <row r="40" spans="2:13" ht="15.95" customHeight="1" x14ac:dyDescent="0.2">
      <c r="B40" s="334" t="s">
        <v>424</v>
      </c>
      <c r="C40" s="80">
        <v>67</v>
      </c>
      <c r="D40" s="53">
        <f t="shared" si="1"/>
        <v>0.78823529411764703</v>
      </c>
      <c r="E40" s="60">
        <v>42817.86</v>
      </c>
      <c r="F40" s="80">
        <v>18</v>
      </c>
      <c r="G40" s="53">
        <f t="shared" si="0"/>
        <v>0.21176470588235294</v>
      </c>
      <c r="H40" s="60">
        <v>4825.8199999998906</v>
      </c>
      <c r="I40" s="361">
        <v>37992.04000000011</v>
      </c>
      <c r="J40" s="13"/>
      <c r="K40" s="13"/>
      <c r="L40" s="13"/>
      <c r="M40" s="13"/>
    </row>
    <row r="41" spans="2:13" ht="15.95" customHeight="1" x14ac:dyDescent="0.2">
      <c r="B41" s="334" t="s">
        <v>425</v>
      </c>
      <c r="C41" s="80">
        <v>1465</v>
      </c>
      <c r="D41" s="53">
        <f t="shared" si="1"/>
        <v>0.74403250380904007</v>
      </c>
      <c r="E41" s="60">
        <v>305294.62</v>
      </c>
      <c r="F41" s="80">
        <v>504</v>
      </c>
      <c r="G41" s="53">
        <f t="shared" si="0"/>
        <v>0.25596749619095988</v>
      </c>
      <c r="H41" s="60">
        <v>30095.160000000498</v>
      </c>
      <c r="I41" s="361">
        <v>275199.4599999995</v>
      </c>
      <c r="J41" s="13"/>
      <c r="K41" s="13"/>
      <c r="L41" s="13"/>
      <c r="M41" s="13"/>
    </row>
    <row r="42" spans="2:13" ht="15.95" customHeight="1" x14ac:dyDescent="0.2">
      <c r="B42" s="334" t="s">
        <v>426</v>
      </c>
      <c r="C42" s="80">
        <v>390</v>
      </c>
      <c r="D42" s="53">
        <f t="shared" si="1"/>
        <v>0.625</v>
      </c>
      <c r="E42" s="60">
        <v>161437.98000000001</v>
      </c>
      <c r="F42" s="80">
        <v>234</v>
      </c>
      <c r="G42" s="53">
        <f t="shared" si="0"/>
        <v>0.375</v>
      </c>
      <c r="H42" s="60">
        <v>45163.820000000211</v>
      </c>
      <c r="I42" s="361">
        <v>116274.1599999998</v>
      </c>
      <c r="J42" s="13"/>
      <c r="K42" s="13"/>
      <c r="L42" s="13"/>
      <c r="M42" s="13"/>
    </row>
    <row r="43" spans="2:13" ht="15.95" customHeight="1" x14ac:dyDescent="0.2">
      <c r="B43" s="334" t="s">
        <v>427</v>
      </c>
      <c r="C43" s="80">
        <v>704</v>
      </c>
      <c r="D43" s="53">
        <f t="shared" si="1"/>
        <v>0.77024070021881841</v>
      </c>
      <c r="E43" s="60">
        <v>861492.99</v>
      </c>
      <c r="F43" s="80">
        <v>210</v>
      </c>
      <c r="G43" s="53">
        <f t="shared" si="0"/>
        <v>0.22975929978118162</v>
      </c>
      <c r="H43" s="60">
        <v>86311.199999998324</v>
      </c>
      <c r="I43" s="361">
        <v>775181.79000000167</v>
      </c>
      <c r="J43" s="13"/>
      <c r="K43" s="13"/>
      <c r="L43" s="13"/>
      <c r="M43" s="13"/>
    </row>
    <row r="44" spans="2:13" ht="15.95" customHeight="1" x14ac:dyDescent="0.2">
      <c r="B44" s="334" t="s">
        <v>428</v>
      </c>
      <c r="C44" s="80">
        <v>236</v>
      </c>
      <c r="D44" s="53">
        <f t="shared" si="1"/>
        <v>0.6920821114369502</v>
      </c>
      <c r="E44" s="60">
        <v>117284.68</v>
      </c>
      <c r="F44" s="80">
        <v>105</v>
      </c>
      <c r="G44" s="53">
        <f t="shared" si="0"/>
        <v>0.30791788856304986</v>
      </c>
      <c r="H44" s="60">
        <v>16291.520000000164</v>
      </c>
      <c r="I44" s="361">
        <v>100993.15999999983</v>
      </c>
      <c r="J44" s="13"/>
      <c r="K44" s="13"/>
      <c r="L44" s="13"/>
      <c r="M44" s="13"/>
    </row>
    <row r="45" spans="2:13" ht="15.95" customHeight="1" x14ac:dyDescent="0.2">
      <c r="B45" s="334" t="s">
        <v>429</v>
      </c>
      <c r="C45" s="80">
        <v>224</v>
      </c>
      <c r="D45" s="53">
        <f t="shared" si="1"/>
        <v>0.7567567567567568</v>
      </c>
      <c r="E45" s="60">
        <v>239514.86</v>
      </c>
      <c r="F45" s="80">
        <v>72</v>
      </c>
      <c r="G45" s="53">
        <f t="shared" si="0"/>
        <v>0.24324324324324326</v>
      </c>
      <c r="H45" s="60">
        <v>23820.819999999629</v>
      </c>
      <c r="I45" s="361">
        <v>215694.04000000036</v>
      </c>
      <c r="J45" s="13"/>
      <c r="K45" s="13"/>
      <c r="L45" s="13"/>
      <c r="M45" s="13"/>
    </row>
    <row r="46" spans="2:13" ht="15.95" customHeight="1" x14ac:dyDescent="0.2">
      <c r="B46" s="334" t="s">
        <v>430</v>
      </c>
      <c r="C46" s="80">
        <v>99</v>
      </c>
      <c r="D46" s="53">
        <f t="shared" si="1"/>
        <v>0.6</v>
      </c>
      <c r="E46" s="60">
        <v>917415.43</v>
      </c>
      <c r="F46" s="80">
        <v>66</v>
      </c>
      <c r="G46" s="53">
        <f t="shared" si="0"/>
        <v>0.4</v>
      </c>
      <c r="H46" s="60">
        <v>70341.469999999041</v>
      </c>
      <c r="I46" s="361">
        <v>847073.96000000101</v>
      </c>
      <c r="J46" s="13"/>
      <c r="K46" s="13"/>
      <c r="L46" s="13"/>
      <c r="M46" s="13"/>
    </row>
    <row r="47" spans="2:13" ht="15.95" customHeight="1" x14ac:dyDescent="0.2">
      <c r="B47" s="334" t="s">
        <v>431</v>
      </c>
      <c r="C47" s="80">
        <v>27</v>
      </c>
      <c r="D47" s="53">
        <f t="shared" si="1"/>
        <v>0.69230769230769229</v>
      </c>
      <c r="E47" s="60">
        <v>59176.79</v>
      </c>
      <c r="F47" s="80">
        <v>12</v>
      </c>
      <c r="G47" s="53">
        <f t="shared" si="0"/>
        <v>0.30769230769230771</v>
      </c>
      <c r="H47" s="60">
        <v>41419.529999999657</v>
      </c>
      <c r="I47" s="361">
        <v>17757.260000000344</v>
      </c>
      <c r="J47" s="13"/>
      <c r="K47" s="13"/>
      <c r="L47" s="13"/>
      <c r="M47" s="13"/>
    </row>
    <row r="48" spans="2:13" ht="15.95" customHeight="1" x14ac:dyDescent="0.2">
      <c r="B48" s="334" t="s">
        <v>432</v>
      </c>
      <c r="C48" s="80">
        <v>50</v>
      </c>
      <c r="D48" s="53">
        <f t="shared" si="1"/>
        <v>0.98039215686274506</v>
      </c>
      <c r="E48" s="60">
        <v>96467.49</v>
      </c>
      <c r="F48" s="80">
        <v>1</v>
      </c>
      <c r="G48" s="53">
        <f t="shared" si="0"/>
        <v>1.9607843137254902E-2</v>
      </c>
      <c r="H48" s="60">
        <v>207.93000000012398</v>
      </c>
      <c r="I48" s="361">
        <v>96259.559999999881</v>
      </c>
      <c r="J48" s="13"/>
      <c r="K48" s="13"/>
      <c r="L48" s="13"/>
      <c r="M48" s="13"/>
    </row>
    <row r="49" spans="2:13" ht="15.95" customHeight="1" x14ac:dyDescent="0.2">
      <c r="B49" s="334" t="s">
        <v>433</v>
      </c>
      <c r="C49" s="80">
        <v>187</v>
      </c>
      <c r="D49" s="53">
        <f t="shared" si="1"/>
        <v>0.97905759162303663</v>
      </c>
      <c r="E49" s="60">
        <v>377890.14</v>
      </c>
      <c r="F49" s="80">
        <v>4</v>
      </c>
      <c r="G49" s="53">
        <f t="shared" si="0"/>
        <v>2.0942408376963352E-2</v>
      </c>
      <c r="H49" s="60">
        <v>404.00999999983469</v>
      </c>
      <c r="I49" s="361">
        <v>377486.13000000018</v>
      </c>
      <c r="J49" s="13"/>
      <c r="K49" s="13"/>
      <c r="L49" s="13"/>
      <c r="M49" s="13"/>
    </row>
    <row r="50" spans="2:13" ht="15.95" customHeight="1" x14ac:dyDescent="0.2">
      <c r="B50" s="334" t="s">
        <v>434</v>
      </c>
      <c r="C50" s="80">
        <v>132</v>
      </c>
      <c r="D50" s="53">
        <f t="shared" si="1"/>
        <v>0.88</v>
      </c>
      <c r="E50" s="60">
        <v>31591.18</v>
      </c>
      <c r="F50" s="80">
        <v>18</v>
      </c>
      <c r="G50" s="53">
        <f t="shared" si="0"/>
        <v>0.12</v>
      </c>
      <c r="H50" s="60">
        <v>4126.9599999999627</v>
      </c>
      <c r="I50" s="361">
        <v>27464.220000000038</v>
      </c>
      <c r="J50" s="13"/>
      <c r="K50" s="13"/>
      <c r="L50" s="13"/>
      <c r="M50" s="13"/>
    </row>
    <row r="51" spans="2:13" ht="15.95" customHeight="1" x14ac:dyDescent="0.2">
      <c r="B51" s="334" t="s">
        <v>435</v>
      </c>
      <c r="C51" s="80">
        <v>451</v>
      </c>
      <c r="D51" s="53">
        <f t="shared" si="1"/>
        <v>0.83828996282527879</v>
      </c>
      <c r="E51" s="60">
        <v>534900.25</v>
      </c>
      <c r="F51" s="80">
        <v>87</v>
      </c>
      <c r="G51" s="53">
        <f t="shared" si="0"/>
        <v>0.16171003717472118</v>
      </c>
      <c r="H51" s="60">
        <v>38480.939999999595</v>
      </c>
      <c r="I51" s="361">
        <v>496419.31000000041</v>
      </c>
      <c r="J51" s="13"/>
      <c r="K51" s="13"/>
      <c r="L51" s="13"/>
      <c r="M51" s="13"/>
    </row>
    <row r="52" spans="2:13" ht="15.95" customHeight="1" x14ac:dyDescent="0.2">
      <c r="B52" s="334" t="s">
        <v>436</v>
      </c>
      <c r="C52" s="80">
        <v>0</v>
      </c>
      <c r="D52" s="53">
        <f t="shared" si="1"/>
        <v>0</v>
      </c>
      <c r="E52" s="60">
        <v>0</v>
      </c>
      <c r="F52" s="80">
        <v>1</v>
      </c>
      <c r="G52" s="53">
        <f t="shared" si="0"/>
        <v>1</v>
      </c>
      <c r="H52" s="60">
        <v>2378.4800000000614</v>
      </c>
      <c r="I52" s="361">
        <f>+E52-H52</f>
        <v>-2378.4800000000614</v>
      </c>
      <c r="J52" s="13"/>
      <c r="K52" s="13"/>
      <c r="L52" s="13"/>
      <c r="M52" s="13"/>
    </row>
    <row r="53" spans="2:13" ht="15.95" customHeight="1" thickBot="1" x14ac:dyDescent="0.25">
      <c r="B53" s="345" t="s">
        <v>399</v>
      </c>
      <c r="C53" s="98">
        <v>1</v>
      </c>
      <c r="D53" s="55">
        <f t="shared" si="1"/>
        <v>1</v>
      </c>
      <c r="E53" s="62">
        <v>12264.59</v>
      </c>
      <c r="F53" s="81">
        <v>0</v>
      </c>
      <c r="G53" s="55">
        <f t="shared" si="0"/>
        <v>0</v>
      </c>
      <c r="H53" s="60">
        <v>4.7293724492192268E-11</v>
      </c>
      <c r="I53" s="361">
        <f>+E53-H53</f>
        <v>12264.589999999953</v>
      </c>
      <c r="J53" s="13"/>
      <c r="K53" s="13"/>
      <c r="L53" s="13"/>
      <c r="M53" s="13"/>
    </row>
    <row r="54" spans="2:13" ht="25.5" customHeight="1" thickTop="1" thickBot="1" x14ac:dyDescent="0.25">
      <c r="B54" s="372" t="s">
        <v>1</v>
      </c>
      <c r="C54" s="367">
        <v>5345</v>
      </c>
      <c r="D54" s="368">
        <f t="shared" si="1"/>
        <v>0.76488265598168292</v>
      </c>
      <c r="E54" s="357">
        <v>5371322.6299999999</v>
      </c>
      <c r="F54" s="367">
        <v>1643</v>
      </c>
      <c r="G54" s="368">
        <f t="shared" si="0"/>
        <v>0.2351173440183171</v>
      </c>
      <c r="H54" s="625">
        <v>529396.3899999985</v>
      </c>
      <c r="I54" s="625">
        <v>4841926.2400000021</v>
      </c>
      <c r="J54" s="13"/>
      <c r="K54" s="13"/>
      <c r="L54" s="13"/>
      <c r="M54" s="13"/>
    </row>
    <row r="55" spans="2:13" x14ac:dyDescent="0.2">
      <c r="E55" s="13"/>
      <c r="H55" s="13"/>
      <c r="K55" s="13"/>
    </row>
    <row r="56" spans="2:13" x14ac:dyDescent="0.2">
      <c r="K56" s="13"/>
    </row>
    <row r="57" spans="2:13" x14ac:dyDescent="0.2">
      <c r="E57" s="13"/>
      <c r="F57" s="13"/>
      <c r="H57" s="13"/>
      <c r="I57" s="596"/>
      <c r="K57" s="13"/>
    </row>
    <row r="58" spans="2:13" x14ac:dyDescent="0.2">
      <c r="K58" s="13"/>
    </row>
  </sheetData>
  <phoneticPr fontId="2" type="noConversion"/>
  <hyperlinks>
    <hyperlink ref="J1" location="INDICE!A1" display="VOLVER AL ÍNDICE" xr:uid="{BA4C1DC4-4A4C-4590-8166-60439B7A55F5}"/>
    <hyperlink ref="J1:K1" location="INDICE!A118:N118" display="VOLVER AL ÍNDICE" xr:uid="{272374CC-10EF-4849-8B27-A50CFC24F893}"/>
  </hyperlinks>
  <printOptions horizontalCentered="1"/>
  <pageMargins left="0.19685039370078741" right="0.19685039370078741" top="0.39370078740157483" bottom="0" header="0" footer="0"/>
  <pageSetup paperSize="9" scale="90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5F54-2925-46B7-9D9A-4886E2BFCF1B}">
  <sheetPr codeName="Hoja11">
    <tabColor rgb="FF66FFFF"/>
  </sheetPr>
  <dimension ref="A1:K30"/>
  <sheetViews>
    <sheetView showGridLines="0" topLeftCell="A24" workbookViewId="0">
      <selection activeCell="F30" activeCellId="1" sqref="C30 F30"/>
    </sheetView>
  </sheetViews>
  <sheetFormatPr baseColWidth="10" defaultColWidth="9.140625" defaultRowHeight="12.75" x14ac:dyDescent="0.2"/>
  <cols>
    <col min="1" max="1" width="1.5703125" style="5" customWidth="1"/>
    <col min="2" max="2" width="22.5703125" style="5" customWidth="1"/>
    <col min="3" max="8" width="12.42578125" style="5" customWidth="1"/>
    <col min="9" max="9" width="12.5703125" style="5" customWidth="1"/>
    <col min="10" max="10" width="10.140625" style="9" customWidth="1"/>
    <col min="11" max="12" width="10.140625" style="5" customWidth="1"/>
    <col min="13" max="16384" width="9.140625" style="5"/>
  </cols>
  <sheetData>
    <row r="1" spans="1:11" ht="19.5" thickTop="1" thickBot="1" x14ac:dyDescent="0.25">
      <c r="A1" s="6"/>
      <c r="B1" s="1" t="s">
        <v>355</v>
      </c>
      <c r="I1" s="106"/>
      <c r="J1" s="176"/>
      <c r="K1" s="495" t="s">
        <v>180</v>
      </c>
    </row>
    <row r="2" spans="1:11" ht="12" customHeight="1" thickTop="1" x14ac:dyDescent="0.2">
      <c r="A2" s="6"/>
      <c r="B2" s="1"/>
    </row>
    <row r="3" spans="1:11" ht="18" x14ac:dyDescent="0.2">
      <c r="A3" s="6"/>
      <c r="B3" s="1" t="s">
        <v>264</v>
      </c>
    </row>
    <row r="4" spans="1:11" ht="6" customHeight="1" x14ac:dyDescent="0.2">
      <c r="A4" s="6"/>
      <c r="B4" s="2"/>
      <c r="E4" s="10"/>
    </row>
    <row r="5" spans="1:11" ht="15" customHeight="1" x14ac:dyDescent="0.25">
      <c r="A5" s="6"/>
      <c r="B5" s="4" t="s">
        <v>76</v>
      </c>
      <c r="C5" s="9"/>
      <c r="D5" s="9"/>
      <c r="E5" s="9"/>
      <c r="F5" s="9"/>
    </row>
    <row r="6" spans="1:11" ht="11.25" customHeight="1" thickBot="1" x14ac:dyDescent="0.3">
      <c r="A6" s="6"/>
      <c r="B6" s="2"/>
      <c r="C6" s="2"/>
      <c r="E6" s="21"/>
      <c r="F6" s="21"/>
      <c r="H6" s="14" t="s">
        <v>88</v>
      </c>
    </row>
    <row r="7" spans="1:11" ht="60" customHeight="1" thickBot="1" x14ac:dyDescent="0.25">
      <c r="A7" s="6"/>
      <c r="B7" s="351" t="s">
        <v>0</v>
      </c>
      <c r="C7" s="486" t="s">
        <v>63</v>
      </c>
      <c r="D7" s="330" t="s">
        <v>64</v>
      </c>
      <c r="E7" s="370" t="s">
        <v>112</v>
      </c>
      <c r="F7" s="370" t="s">
        <v>177</v>
      </c>
      <c r="G7" s="371" t="s">
        <v>113</v>
      </c>
      <c r="H7" s="332" t="s">
        <v>277</v>
      </c>
      <c r="I7" s="10"/>
      <c r="J7" s="6"/>
    </row>
    <row r="8" spans="1:11" ht="18" customHeight="1" thickTop="1" x14ac:dyDescent="0.2">
      <c r="A8" s="6"/>
      <c r="B8" s="352" t="s">
        <v>81</v>
      </c>
      <c r="C8" s="33">
        <v>8717073.5700000003</v>
      </c>
      <c r="D8" s="33">
        <v>7440557.4999999991</v>
      </c>
      <c r="E8" s="33">
        <v>1276516.0700000012</v>
      </c>
      <c r="F8" s="33">
        <v>143695.41</v>
      </c>
      <c r="G8" s="38">
        <v>1132820.6600000013</v>
      </c>
      <c r="H8" s="337">
        <v>0.12995423875951082</v>
      </c>
      <c r="I8" s="6"/>
      <c r="J8" s="16"/>
      <c r="K8" s="13"/>
    </row>
    <row r="9" spans="1:11" ht="18" customHeight="1" x14ac:dyDescent="0.2">
      <c r="A9" s="6"/>
      <c r="B9" s="334" t="s">
        <v>82</v>
      </c>
      <c r="C9" s="33">
        <v>3532842.5100000002</v>
      </c>
      <c r="D9" s="33">
        <v>3082463.4000000004</v>
      </c>
      <c r="E9" s="33">
        <v>450379.10999999987</v>
      </c>
      <c r="F9" s="33">
        <v>172281.46</v>
      </c>
      <c r="G9" s="39">
        <v>278097.64999999991</v>
      </c>
      <c r="H9" s="337">
        <v>7.8717816945652608E-2</v>
      </c>
      <c r="I9" s="6"/>
      <c r="J9" s="16"/>
      <c r="K9" s="13"/>
    </row>
    <row r="10" spans="1:11" ht="18" customHeight="1" x14ac:dyDescent="0.2">
      <c r="A10" s="6"/>
      <c r="B10" s="334" t="s">
        <v>83</v>
      </c>
      <c r="C10" s="33">
        <v>12538915.310000001</v>
      </c>
      <c r="D10" s="33">
        <v>11207520.66</v>
      </c>
      <c r="E10" s="33">
        <v>1331394.6500000004</v>
      </c>
      <c r="F10" s="33">
        <v>555869.25</v>
      </c>
      <c r="G10" s="39">
        <v>775525.40000000037</v>
      </c>
      <c r="H10" s="337">
        <v>6.1849480662933061E-2</v>
      </c>
      <c r="I10" s="6"/>
      <c r="J10" s="16"/>
      <c r="K10" s="13"/>
    </row>
    <row r="11" spans="1:11" ht="18" customHeight="1" x14ac:dyDescent="0.2">
      <c r="A11" s="6"/>
      <c r="B11" s="334" t="s">
        <v>84</v>
      </c>
      <c r="C11" s="33">
        <v>7571021.6000000006</v>
      </c>
      <c r="D11" s="33">
        <v>6756777.1399999997</v>
      </c>
      <c r="E11" s="33">
        <v>814244.46000000089</v>
      </c>
      <c r="F11" s="33">
        <v>283221.43</v>
      </c>
      <c r="G11" s="39">
        <v>531023.03000000096</v>
      </c>
      <c r="H11" s="337">
        <v>7.013888720116726E-2</v>
      </c>
      <c r="I11" s="6"/>
      <c r="J11" s="16"/>
      <c r="K11" s="13"/>
    </row>
    <row r="12" spans="1:11" ht="18" customHeight="1" x14ac:dyDescent="0.2">
      <c r="A12" s="6"/>
      <c r="B12" s="334" t="s">
        <v>85</v>
      </c>
      <c r="C12" s="33">
        <v>9143307.5700000003</v>
      </c>
      <c r="D12" s="33">
        <v>8199451.5999999996</v>
      </c>
      <c r="E12" s="33">
        <v>943855.97000000067</v>
      </c>
      <c r="F12" s="33">
        <v>309094.95</v>
      </c>
      <c r="G12" s="39">
        <v>634761.02000000072</v>
      </c>
      <c r="H12" s="337">
        <v>6.9423566377960169E-2</v>
      </c>
      <c r="I12" s="6"/>
      <c r="J12" s="16"/>
      <c r="K12" s="13"/>
    </row>
    <row r="13" spans="1:11" ht="18" customHeight="1" x14ac:dyDescent="0.2">
      <c r="A13" s="6"/>
      <c r="B13" s="334" t="s">
        <v>86</v>
      </c>
      <c r="C13" s="33">
        <v>9861489.3999999985</v>
      </c>
      <c r="D13" s="33">
        <v>8876370.6699999999</v>
      </c>
      <c r="E13" s="33">
        <v>985118.72999999858</v>
      </c>
      <c r="F13" s="33">
        <v>286370.82</v>
      </c>
      <c r="G13" s="39">
        <v>698747.90999999852</v>
      </c>
      <c r="H13" s="337">
        <v>7.08562248213742E-2</v>
      </c>
      <c r="I13" s="6"/>
      <c r="J13" s="16"/>
      <c r="K13" s="13"/>
    </row>
    <row r="14" spans="1:11" ht="18" customHeight="1" thickBot="1" x14ac:dyDescent="0.25">
      <c r="A14" s="6"/>
      <c r="B14" s="345" t="s">
        <v>87</v>
      </c>
      <c r="C14" s="35">
        <v>7497672.2200000007</v>
      </c>
      <c r="D14" s="36">
        <v>6575650.7000000002</v>
      </c>
      <c r="E14" s="36">
        <v>922021.52000000048</v>
      </c>
      <c r="F14" s="36">
        <v>131070.89</v>
      </c>
      <c r="G14" s="40">
        <v>790950.63000000047</v>
      </c>
      <c r="H14" s="338">
        <v>0.10549282587869657</v>
      </c>
      <c r="I14" s="6"/>
      <c r="J14" s="16"/>
      <c r="K14" s="13"/>
    </row>
    <row r="15" spans="1:11" ht="27" customHeight="1" thickTop="1" thickBot="1" x14ac:dyDescent="0.25">
      <c r="A15" s="6"/>
      <c r="B15" s="353" t="s">
        <v>1</v>
      </c>
      <c r="C15" s="340">
        <v>58862322.18</v>
      </c>
      <c r="D15" s="340">
        <v>52138791.670000002</v>
      </c>
      <c r="E15" s="340">
        <v>6723530.5099999979</v>
      </c>
      <c r="F15" s="340">
        <v>1881604.21</v>
      </c>
      <c r="G15" s="341">
        <v>4841926.3000000026</v>
      </c>
      <c r="H15" s="339">
        <v>8.2258499506585425E-2</v>
      </c>
      <c r="I15" s="6"/>
      <c r="J15" s="16"/>
      <c r="K15" s="13"/>
    </row>
    <row r="16" spans="1:11" ht="18" customHeight="1" x14ac:dyDescent="0.2">
      <c r="H16" s="9"/>
    </row>
    <row r="17" spans="2:9" ht="39" customHeight="1" x14ac:dyDescent="0.2">
      <c r="B17" s="109" t="s">
        <v>332</v>
      </c>
      <c r="C17" s="109"/>
      <c r="D17" s="109"/>
      <c r="E17" s="109"/>
      <c r="F17" s="109"/>
      <c r="G17" s="109"/>
      <c r="H17" s="109"/>
      <c r="I17" s="109"/>
    </row>
    <row r="18" spans="2:9" ht="6" customHeight="1" x14ac:dyDescent="0.2"/>
    <row r="19" spans="2:9" ht="15" customHeight="1" x14ac:dyDescent="0.25">
      <c r="B19" s="4" t="s">
        <v>76</v>
      </c>
    </row>
    <row r="20" spans="2:9" ht="11.25" customHeight="1" thickBot="1" x14ac:dyDescent="0.3">
      <c r="I20" s="14" t="s">
        <v>88</v>
      </c>
    </row>
    <row r="21" spans="2:9" ht="39.75" customHeight="1" thickBot="1" x14ac:dyDescent="0.25">
      <c r="B21" s="489" t="s">
        <v>93</v>
      </c>
      <c r="C21" s="569"/>
      <c r="D21" s="569" t="s">
        <v>69</v>
      </c>
      <c r="E21" s="570"/>
      <c r="F21" s="571"/>
      <c r="G21" s="571" t="s">
        <v>70</v>
      </c>
      <c r="H21" s="571"/>
      <c r="I21" s="484" t="s">
        <v>410</v>
      </c>
    </row>
    <row r="22" spans="2:9" ht="60" customHeight="1" thickTop="1" thickBot="1" x14ac:dyDescent="0.25">
      <c r="B22" s="490"/>
      <c r="C22" s="572" t="s">
        <v>411</v>
      </c>
      <c r="D22" s="573" t="s">
        <v>67</v>
      </c>
      <c r="E22" s="574" t="s">
        <v>412</v>
      </c>
      <c r="F22" s="572" t="s">
        <v>316</v>
      </c>
      <c r="G22" s="573" t="s">
        <v>68</v>
      </c>
      <c r="H22" s="575" t="s">
        <v>317</v>
      </c>
      <c r="I22" s="576"/>
    </row>
    <row r="23" spans="2:9" ht="18.75" customHeight="1" thickTop="1" x14ac:dyDescent="0.2">
      <c r="B23" s="352" t="s">
        <v>81</v>
      </c>
      <c r="C23" s="58">
        <v>2</v>
      </c>
      <c r="D23" s="32">
        <f>C23/($C23+$F23)</f>
        <v>1</v>
      </c>
      <c r="E23" s="38">
        <v>1132820.6499999999</v>
      </c>
      <c r="F23" s="33">
        <v>0</v>
      </c>
      <c r="G23" s="32">
        <f>F23/($C23+$F23)</f>
        <v>0</v>
      </c>
      <c r="H23" s="38">
        <v>-1.0000001406297088E-2</v>
      </c>
      <c r="I23" s="361">
        <v>1132820.6600000013</v>
      </c>
    </row>
    <row r="24" spans="2:9" ht="18.75" customHeight="1" x14ac:dyDescent="0.2">
      <c r="B24" s="334" t="s">
        <v>82</v>
      </c>
      <c r="C24" s="58">
        <v>4</v>
      </c>
      <c r="D24" s="32">
        <f t="shared" ref="D24:D30" si="0">C24/($C24+$F24)</f>
        <v>1</v>
      </c>
      <c r="E24" s="39">
        <v>278097.65999999997</v>
      </c>
      <c r="F24" s="33">
        <v>0</v>
      </c>
      <c r="G24" s="32">
        <f t="shared" ref="G24:G30" si="1">F24/($C24+$F24)</f>
        <v>0</v>
      </c>
      <c r="H24" s="39">
        <v>1.0000000067520887E-2</v>
      </c>
      <c r="I24" s="361">
        <v>278097.64999999991</v>
      </c>
    </row>
    <row r="25" spans="2:9" ht="18.75" customHeight="1" x14ac:dyDescent="0.2">
      <c r="B25" s="334" t="s">
        <v>83</v>
      </c>
      <c r="C25" s="58">
        <v>49</v>
      </c>
      <c r="D25" s="32">
        <f t="shared" si="0"/>
        <v>0.84482758620689657</v>
      </c>
      <c r="E25" s="39">
        <v>851069.79</v>
      </c>
      <c r="F25" s="33">
        <v>9</v>
      </c>
      <c r="G25" s="32">
        <f t="shared" si="1"/>
        <v>0.15517241379310345</v>
      </c>
      <c r="H25" s="39">
        <v>75544.389999999665</v>
      </c>
      <c r="I25" s="361">
        <v>775525.40000000037</v>
      </c>
    </row>
    <row r="26" spans="2:9" ht="18.75" customHeight="1" x14ac:dyDescent="0.2">
      <c r="B26" s="334" t="s">
        <v>84</v>
      </c>
      <c r="C26" s="58">
        <v>67</v>
      </c>
      <c r="D26" s="32">
        <f t="shared" si="0"/>
        <v>0.78823529411764703</v>
      </c>
      <c r="E26" s="39">
        <v>585900.89</v>
      </c>
      <c r="F26" s="33">
        <v>18</v>
      </c>
      <c r="G26" s="32">
        <f t="shared" si="1"/>
        <v>0.21176470588235294</v>
      </c>
      <c r="H26" s="39">
        <v>54877.859999999055</v>
      </c>
      <c r="I26" s="361">
        <v>531023.03000000096</v>
      </c>
    </row>
    <row r="27" spans="2:9" ht="18.75" customHeight="1" x14ac:dyDescent="0.2">
      <c r="B27" s="334" t="s">
        <v>85</v>
      </c>
      <c r="C27" s="58">
        <v>210</v>
      </c>
      <c r="D27" s="32">
        <f t="shared" si="0"/>
        <v>0.79847908745247154</v>
      </c>
      <c r="E27" s="39">
        <v>736492.34</v>
      </c>
      <c r="F27" s="33">
        <v>53</v>
      </c>
      <c r="G27" s="32">
        <f t="shared" si="1"/>
        <v>0.20152091254752852</v>
      </c>
      <c r="H27" s="39">
        <v>101731.31999999925</v>
      </c>
      <c r="I27" s="361">
        <v>634761.02000000072</v>
      </c>
    </row>
    <row r="28" spans="2:9" ht="18.75" customHeight="1" x14ac:dyDescent="0.2">
      <c r="B28" s="334" t="s">
        <v>86</v>
      </c>
      <c r="C28" s="58">
        <v>646</v>
      </c>
      <c r="D28" s="32">
        <f t="shared" si="0"/>
        <v>0.76631079478054565</v>
      </c>
      <c r="E28" s="39">
        <v>849921.6</v>
      </c>
      <c r="F28" s="33">
        <v>197</v>
      </c>
      <c r="G28" s="32">
        <f t="shared" si="1"/>
        <v>0.23368920521945433</v>
      </c>
      <c r="H28" s="39">
        <v>151173.69000000146</v>
      </c>
      <c r="I28" s="361">
        <v>698747.90999999852</v>
      </c>
    </row>
    <row r="29" spans="2:9" ht="18.75" customHeight="1" thickBot="1" x14ac:dyDescent="0.25">
      <c r="B29" s="345" t="s">
        <v>87</v>
      </c>
      <c r="C29" s="61">
        <v>4367</v>
      </c>
      <c r="D29" s="102">
        <f t="shared" si="0"/>
        <v>0.76173033315890459</v>
      </c>
      <c r="E29" s="40">
        <v>937019.72</v>
      </c>
      <c r="F29" s="36">
        <v>1366</v>
      </c>
      <c r="G29" s="102">
        <f t="shared" si="1"/>
        <v>0.23826966684109541</v>
      </c>
      <c r="H29" s="40">
        <v>146069.0899999995</v>
      </c>
      <c r="I29" s="362">
        <v>790950.63000000047</v>
      </c>
    </row>
    <row r="30" spans="2:9" ht="27" customHeight="1" thickTop="1" thickBot="1" x14ac:dyDescent="0.25">
      <c r="B30" s="353" t="s">
        <v>1</v>
      </c>
      <c r="C30" s="346">
        <v>5345</v>
      </c>
      <c r="D30" s="369">
        <f t="shared" si="0"/>
        <v>0.76488265598168292</v>
      </c>
      <c r="E30" s="341">
        <v>5371322.6499999994</v>
      </c>
      <c r="F30" s="340">
        <v>1643</v>
      </c>
      <c r="G30" s="369">
        <f t="shared" si="1"/>
        <v>0.2351173440183171</v>
      </c>
      <c r="H30" s="341">
        <v>529396.34999999753</v>
      </c>
      <c r="I30" s="363">
        <v>4841926.3000000026</v>
      </c>
    </row>
  </sheetData>
  <phoneticPr fontId="2" type="noConversion"/>
  <hyperlinks>
    <hyperlink ref="K1" location="INDICE!A1" display="VOLVER AL ÍNDICE" xr:uid="{FC95D109-D813-40BA-BF72-13EEB6AD5881}"/>
    <hyperlink ref="K1:L1" location="INDICE!A118:N118" display="VOLVER AL ÍNDICE" xr:uid="{252514E1-5D36-40DA-A63B-E34E761DE875}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A237-7481-4897-B1D0-FD6957B7C479}">
  <sheetPr codeName="Hoja12">
    <tabColor rgb="FF66FFFF"/>
  </sheetPr>
  <dimension ref="A1:K34"/>
  <sheetViews>
    <sheetView showGridLines="0" zoomScaleNormal="100" workbookViewId="0"/>
  </sheetViews>
  <sheetFormatPr baseColWidth="10" defaultColWidth="9.140625" defaultRowHeight="12.75" x14ac:dyDescent="0.2"/>
  <cols>
    <col min="1" max="1" width="1.5703125" style="5" customWidth="1"/>
    <col min="2" max="2" width="16.42578125" style="5" customWidth="1"/>
    <col min="3" max="7" width="12.5703125" style="5" customWidth="1"/>
    <col min="8" max="8" width="13.5703125" style="5" customWidth="1"/>
    <col min="9" max="9" width="13" style="5" customWidth="1"/>
    <col min="10" max="10" width="8" style="9" customWidth="1"/>
    <col min="11" max="12" width="10.42578125" style="5" customWidth="1"/>
    <col min="13" max="16384" width="9.140625" style="5"/>
  </cols>
  <sheetData>
    <row r="1" spans="1:11" ht="19.5" thickTop="1" thickBot="1" x14ac:dyDescent="0.25">
      <c r="A1" s="6"/>
      <c r="B1" s="1" t="s">
        <v>355</v>
      </c>
      <c r="I1" s="106"/>
      <c r="J1" s="176"/>
      <c r="K1" s="495" t="s">
        <v>180</v>
      </c>
    </row>
    <row r="2" spans="1:11" ht="12" customHeight="1" thickTop="1" x14ac:dyDescent="0.2">
      <c r="A2" s="6"/>
      <c r="B2" s="1"/>
    </row>
    <row r="3" spans="1:11" ht="18" x14ac:dyDescent="0.2">
      <c r="A3" s="6"/>
      <c r="B3" s="1" t="s">
        <v>265</v>
      </c>
    </row>
    <row r="4" spans="1:11" ht="6" customHeight="1" x14ac:dyDescent="0.2">
      <c r="A4" s="6"/>
      <c r="B4" s="2"/>
      <c r="E4" s="10"/>
    </row>
    <row r="5" spans="1:11" ht="15" customHeight="1" x14ac:dyDescent="0.25">
      <c r="A5" s="6"/>
      <c r="B5" s="4" t="s">
        <v>76</v>
      </c>
      <c r="C5" s="9"/>
      <c r="D5" s="9"/>
      <c r="E5" s="9"/>
      <c r="F5" s="9"/>
    </row>
    <row r="6" spans="1:11" ht="11.25" customHeight="1" thickBot="1" x14ac:dyDescent="0.3">
      <c r="A6" s="6"/>
      <c r="B6" s="2"/>
      <c r="C6" s="2"/>
      <c r="E6" s="21"/>
      <c r="F6" s="21"/>
      <c r="H6" s="14" t="s">
        <v>88</v>
      </c>
    </row>
    <row r="7" spans="1:11" ht="60" customHeight="1" thickBot="1" x14ac:dyDescent="0.25">
      <c r="A7" s="6"/>
      <c r="B7" s="329" t="s">
        <v>2</v>
      </c>
      <c r="C7" s="486" t="s">
        <v>63</v>
      </c>
      <c r="D7" s="330" t="s">
        <v>64</v>
      </c>
      <c r="E7" s="370" t="s">
        <v>112</v>
      </c>
      <c r="F7" s="370" t="s">
        <v>177</v>
      </c>
      <c r="G7" s="371" t="s">
        <v>113</v>
      </c>
      <c r="H7" s="332" t="s">
        <v>277</v>
      </c>
      <c r="I7" s="10"/>
      <c r="J7" s="6"/>
    </row>
    <row r="8" spans="1:11" ht="18" customHeight="1" thickTop="1" x14ac:dyDescent="0.2">
      <c r="A8" s="6"/>
      <c r="B8" s="333" t="s">
        <v>89</v>
      </c>
      <c r="C8" s="33">
        <v>58862322.18</v>
      </c>
      <c r="D8" s="33">
        <v>52138791.670000002</v>
      </c>
      <c r="E8" s="33">
        <v>6723530.5099999979</v>
      </c>
      <c r="F8" s="33">
        <v>1881604.21</v>
      </c>
      <c r="G8" s="38">
        <v>4841926.299999998</v>
      </c>
      <c r="H8" s="337">
        <v>8.2258499506585356E-2</v>
      </c>
      <c r="I8" s="494"/>
      <c r="J8" s="6"/>
    </row>
    <row r="9" spans="1:11" ht="18" customHeight="1" x14ac:dyDescent="0.2">
      <c r="A9" s="6"/>
      <c r="B9" s="334" t="s">
        <v>110</v>
      </c>
      <c r="C9" s="33">
        <v>7889258.8899999997</v>
      </c>
      <c r="D9" s="33">
        <v>5877359.2300000004</v>
      </c>
      <c r="E9" s="33">
        <v>2011899.6599999992</v>
      </c>
      <c r="F9" s="33">
        <v>282251.55</v>
      </c>
      <c r="G9" s="39">
        <v>1729648.1099999992</v>
      </c>
      <c r="H9" s="337">
        <v>0.21924088613601059</v>
      </c>
      <c r="I9" s="494"/>
      <c r="J9" s="6"/>
    </row>
    <row r="10" spans="1:11" ht="18" customHeight="1" x14ac:dyDescent="0.2">
      <c r="A10" s="6"/>
      <c r="B10" s="334" t="s">
        <v>91</v>
      </c>
      <c r="C10" s="33">
        <v>19021023.920000006</v>
      </c>
      <c r="D10" s="33">
        <v>18103233.960000001</v>
      </c>
      <c r="E10" s="33">
        <v>917789.96000000462</v>
      </c>
      <c r="F10" s="33">
        <v>293740.81</v>
      </c>
      <c r="G10" s="39">
        <v>624049.15000000456</v>
      </c>
      <c r="H10" s="337">
        <v>3.2808388897710004E-2</v>
      </c>
      <c r="I10" s="494"/>
      <c r="J10" s="6"/>
    </row>
    <row r="11" spans="1:11" ht="18" customHeight="1" x14ac:dyDescent="0.2">
      <c r="A11" s="6"/>
      <c r="B11" s="334" t="s">
        <v>99</v>
      </c>
      <c r="C11" s="33">
        <v>768379.90999999992</v>
      </c>
      <c r="D11" s="33">
        <v>679155.45</v>
      </c>
      <c r="E11" s="33">
        <v>89224.459999999963</v>
      </c>
      <c r="F11" s="33">
        <v>95.3</v>
      </c>
      <c r="G11" s="39">
        <v>89129.15999999996</v>
      </c>
      <c r="H11" s="337">
        <v>0.11599621338355914</v>
      </c>
      <c r="I11" s="494"/>
      <c r="J11" s="6"/>
    </row>
    <row r="12" spans="1:11" ht="18" customHeight="1" thickBot="1" x14ac:dyDescent="0.25">
      <c r="A12" s="6"/>
      <c r="B12" s="335" t="s">
        <v>100</v>
      </c>
      <c r="C12" s="35">
        <v>2427977.3299999996</v>
      </c>
      <c r="D12" s="36">
        <v>1841336.52</v>
      </c>
      <c r="E12" s="36">
        <v>586640.80999999959</v>
      </c>
      <c r="F12" s="36">
        <v>7088.7</v>
      </c>
      <c r="G12" s="40">
        <v>579552.10999999964</v>
      </c>
      <c r="H12" s="338">
        <v>0.23869749640537202</v>
      </c>
      <c r="I12" s="494"/>
      <c r="J12" s="6"/>
    </row>
    <row r="13" spans="1:11" ht="27" customHeight="1" thickTop="1" thickBot="1" x14ac:dyDescent="0.25">
      <c r="A13" s="6"/>
      <c r="B13" s="336" t="s">
        <v>92</v>
      </c>
      <c r="C13" s="340">
        <v>88968962.230000004</v>
      </c>
      <c r="D13" s="340">
        <v>78639876.829999998</v>
      </c>
      <c r="E13" s="340">
        <v>10329085.400000006</v>
      </c>
      <c r="F13" s="340">
        <v>2464780.5699999998</v>
      </c>
      <c r="G13" s="341">
        <v>7864304.8300000057</v>
      </c>
      <c r="H13" s="339">
        <v>8.8393801983094183E-2</v>
      </c>
      <c r="I13" s="494"/>
      <c r="J13" s="6"/>
    </row>
    <row r="14" spans="1:11" ht="24" customHeight="1" x14ac:dyDescent="0.2">
      <c r="H14" s="9"/>
    </row>
    <row r="15" spans="1:11" ht="39" customHeight="1" x14ac:dyDescent="0.2">
      <c r="B15" s="109" t="s">
        <v>331</v>
      </c>
      <c r="C15" s="109"/>
      <c r="D15" s="109"/>
      <c r="E15" s="109"/>
      <c r="F15" s="109"/>
      <c r="G15" s="109"/>
      <c r="H15" s="109"/>
      <c r="I15" s="109"/>
    </row>
    <row r="16" spans="1:11" ht="6" customHeight="1" x14ac:dyDescent="0.2"/>
    <row r="17" spans="2:9" ht="15" customHeight="1" x14ac:dyDescent="0.25">
      <c r="B17" s="4" t="s">
        <v>76</v>
      </c>
    </row>
    <row r="18" spans="2:9" ht="11.25" customHeight="1" thickBot="1" x14ac:dyDescent="0.3">
      <c r="I18" s="14" t="s">
        <v>88</v>
      </c>
    </row>
    <row r="19" spans="2:9" ht="39" customHeight="1" thickBot="1" x14ac:dyDescent="0.25">
      <c r="B19" s="491" t="s">
        <v>2</v>
      </c>
      <c r="C19" s="569"/>
      <c r="D19" s="569" t="s">
        <v>69</v>
      </c>
      <c r="E19" s="570"/>
      <c r="F19" s="571"/>
      <c r="G19" s="571" t="s">
        <v>70</v>
      </c>
      <c r="H19" s="571"/>
      <c r="I19" s="484" t="s">
        <v>410</v>
      </c>
    </row>
    <row r="20" spans="2:9" ht="60" customHeight="1" thickTop="1" thickBot="1" x14ac:dyDescent="0.25">
      <c r="B20" s="492"/>
      <c r="C20" s="572" t="s">
        <v>411</v>
      </c>
      <c r="D20" s="573" t="s">
        <v>67</v>
      </c>
      <c r="E20" s="574" t="s">
        <v>412</v>
      </c>
      <c r="F20" s="572" t="s">
        <v>316</v>
      </c>
      <c r="G20" s="573" t="s">
        <v>68</v>
      </c>
      <c r="H20" s="575" t="s">
        <v>317</v>
      </c>
      <c r="I20" s="576"/>
    </row>
    <row r="21" spans="2:9" ht="18" customHeight="1" thickTop="1" x14ac:dyDescent="0.2">
      <c r="B21" s="333" t="s">
        <v>89</v>
      </c>
      <c r="C21" s="33">
        <v>5345</v>
      </c>
      <c r="D21" s="563">
        <f>C21/($C21+$F21)</f>
        <v>0.76488265598168292</v>
      </c>
      <c r="E21" s="33">
        <v>5371322.6499999994</v>
      </c>
      <c r="F21" s="33">
        <v>1643</v>
      </c>
      <c r="G21" s="563">
        <f t="shared" ref="G21:G26" si="0">F21/($C21+$F21)</f>
        <v>0.2351173440183171</v>
      </c>
      <c r="H21" s="38">
        <v>529396.34999999753</v>
      </c>
      <c r="I21" s="349">
        <v>4841926.3000000026</v>
      </c>
    </row>
    <row r="22" spans="2:9" ht="18" customHeight="1" x14ac:dyDescent="0.2">
      <c r="B22" s="334" t="s">
        <v>110</v>
      </c>
      <c r="C22" s="33">
        <v>38</v>
      </c>
      <c r="D22" s="563">
        <f>C22/($C22+$F22)</f>
        <v>1</v>
      </c>
      <c r="E22" s="33">
        <v>1729648.11</v>
      </c>
      <c r="F22" s="33">
        <v>0</v>
      </c>
      <c r="G22" s="563">
        <f t="shared" si="0"/>
        <v>0</v>
      </c>
      <c r="H22" s="39">
        <v>9.3132257461547852E-10</v>
      </c>
      <c r="I22" s="349">
        <v>1729648.1099999992</v>
      </c>
    </row>
    <row r="23" spans="2:9" ht="18" customHeight="1" x14ac:dyDescent="0.2">
      <c r="B23" s="334" t="s">
        <v>91</v>
      </c>
      <c r="C23" s="33">
        <v>3</v>
      </c>
      <c r="D23" s="563">
        <f>C23/($C23+$F23)</f>
        <v>1</v>
      </c>
      <c r="E23" s="33">
        <v>624049.15</v>
      </c>
      <c r="F23" s="33">
        <v>0</v>
      </c>
      <c r="G23" s="563">
        <f t="shared" si="0"/>
        <v>0</v>
      </c>
      <c r="H23" s="39">
        <v>-4.5401975512504578E-9</v>
      </c>
      <c r="I23" s="349">
        <v>624049.15000000456</v>
      </c>
    </row>
    <row r="24" spans="2:9" ht="18" customHeight="1" x14ac:dyDescent="0.2">
      <c r="B24" s="334" t="s">
        <v>99</v>
      </c>
      <c r="C24" s="33">
        <v>3</v>
      </c>
      <c r="D24" s="563">
        <f>C24/($C24+$F24)</f>
        <v>1</v>
      </c>
      <c r="E24" s="33">
        <v>89129.16</v>
      </c>
      <c r="F24" s="33">
        <v>0</v>
      </c>
      <c r="G24" s="563">
        <f t="shared" si="0"/>
        <v>0</v>
      </c>
      <c r="H24" s="39">
        <v>4.3655745685100555E-11</v>
      </c>
      <c r="I24" s="349">
        <v>89129.15999999996</v>
      </c>
    </row>
    <row r="25" spans="2:9" ht="18" customHeight="1" thickBot="1" x14ac:dyDescent="0.25">
      <c r="B25" s="345" t="s">
        <v>100</v>
      </c>
      <c r="C25" s="35">
        <v>7</v>
      </c>
      <c r="D25" s="566">
        <f>C25/($C25+$F25)</f>
        <v>1</v>
      </c>
      <c r="E25" s="36">
        <v>579552.09</v>
      </c>
      <c r="F25" s="36">
        <v>0</v>
      </c>
      <c r="G25" s="566">
        <f t="shared" si="0"/>
        <v>0</v>
      </c>
      <c r="H25" s="40">
        <v>-1.9999999669380486E-2</v>
      </c>
      <c r="I25" s="350">
        <v>579552.10999999964</v>
      </c>
    </row>
    <row r="26" spans="2:9" ht="27" customHeight="1" thickTop="1" thickBot="1" x14ac:dyDescent="0.25">
      <c r="B26" s="336" t="s">
        <v>92</v>
      </c>
      <c r="C26" s="340">
        <v>5396</v>
      </c>
      <c r="D26" s="595">
        <v>0.76680403581071477</v>
      </c>
      <c r="E26" s="340">
        <v>8393701.1600000001</v>
      </c>
      <c r="F26" s="340">
        <v>1643</v>
      </c>
      <c r="G26" s="594">
        <f t="shared" si="0"/>
        <v>0.23341383719278305</v>
      </c>
      <c r="H26" s="341">
        <v>529396.32999999425</v>
      </c>
      <c r="I26" s="348">
        <v>7864304.8300000057</v>
      </c>
    </row>
    <row r="27" spans="2:9" x14ac:dyDescent="0.2">
      <c r="C27" s="13"/>
      <c r="D27" s="468"/>
      <c r="F27" s="13"/>
      <c r="G27" s="468"/>
    </row>
    <row r="28" spans="2:9" x14ac:dyDescent="0.2">
      <c r="C28" s="13"/>
      <c r="D28" s="468"/>
      <c r="F28" s="13"/>
      <c r="G28" s="468"/>
    </row>
    <row r="29" spans="2:9" x14ac:dyDescent="0.2">
      <c r="C29" s="13"/>
      <c r="D29" s="468"/>
      <c r="F29" s="13"/>
      <c r="G29" s="468"/>
    </row>
    <row r="30" spans="2:9" x14ac:dyDescent="0.2">
      <c r="C30" s="13"/>
      <c r="D30" s="468"/>
      <c r="F30" s="13"/>
      <c r="G30" s="468"/>
    </row>
    <row r="31" spans="2:9" x14ac:dyDescent="0.2">
      <c r="C31" s="13"/>
      <c r="D31" s="468"/>
      <c r="F31" s="13"/>
      <c r="G31" s="468"/>
    </row>
    <row r="32" spans="2:9" x14ac:dyDescent="0.2">
      <c r="C32" s="13"/>
      <c r="D32" s="468"/>
      <c r="F32" s="13"/>
      <c r="G32" s="468"/>
    </row>
    <row r="33" spans="3:7" x14ac:dyDescent="0.2">
      <c r="C33" s="13"/>
      <c r="D33" s="468"/>
      <c r="F33" s="13"/>
      <c r="G33" s="468"/>
    </row>
    <row r="34" spans="3:7" x14ac:dyDescent="0.2">
      <c r="C34" s="13"/>
      <c r="D34" s="468"/>
    </row>
  </sheetData>
  <phoneticPr fontId="2" type="noConversion"/>
  <hyperlinks>
    <hyperlink ref="K1" location="INDICE!A1" display="VOLVER AL ÍNDICE" xr:uid="{E3701726-FB3E-4D38-97CF-5FBE04FD685D}"/>
    <hyperlink ref="K1:L1" location="INDICE!A118:N118" display="VOLVER AL ÍNDICE" xr:uid="{24AE3F87-B3F4-48A8-9741-053151A0B3FF}"/>
  </hyperlinks>
  <printOptions horizontalCentered="1"/>
  <pageMargins left="0.19685039370078741" right="0.19685039370078741" top="0.78740157480314965" bottom="0.19685039370078741" header="0" footer="0"/>
  <pageSetup paperSize="9" scale="90"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805B-ED5B-45C9-830D-D00AC1F13CA8}">
  <sheetPr codeName="Hoja13">
    <tabColor rgb="FF66FFFF"/>
  </sheetPr>
  <dimension ref="B1:K54"/>
  <sheetViews>
    <sheetView showGridLines="0" zoomScaleNormal="100" workbookViewId="0"/>
  </sheetViews>
  <sheetFormatPr baseColWidth="10" defaultColWidth="9.140625" defaultRowHeight="12.75" x14ac:dyDescent="0.2"/>
  <cols>
    <col min="1" max="1" width="1.5703125" style="5" customWidth="1"/>
    <col min="2" max="2" width="21.5703125" style="5" customWidth="1"/>
    <col min="3" max="5" width="11.5703125" style="5" customWidth="1"/>
    <col min="6" max="6" width="12.42578125" style="5" customWidth="1"/>
    <col min="7" max="7" width="11.5703125" style="9" customWidth="1"/>
    <col min="8" max="8" width="11.5703125" style="5" customWidth="1"/>
    <col min="9" max="9" width="14.42578125" style="5" customWidth="1"/>
    <col min="10" max="16384" width="9.140625" style="5"/>
  </cols>
  <sheetData>
    <row r="1" spans="2:11" ht="19.5" thickTop="1" thickBot="1" x14ac:dyDescent="0.25">
      <c r="B1" s="1" t="s">
        <v>354</v>
      </c>
      <c r="F1" s="10"/>
      <c r="G1" s="6"/>
      <c r="J1" s="106"/>
      <c r="K1" s="495" t="s">
        <v>180</v>
      </c>
    </row>
    <row r="2" spans="2:11" ht="12" customHeight="1" thickTop="1" x14ac:dyDescent="0.2">
      <c r="B2" s="1"/>
      <c r="F2" s="10"/>
      <c r="G2" s="6"/>
      <c r="H2" s="10"/>
    </row>
    <row r="3" spans="2:11" ht="18" x14ac:dyDescent="0.2">
      <c r="B3" s="1" t="s">
        <v>267</v>
      </c>
    </row>
    <row r="4" spans="2:11" ht="6" customHeight="1" x14ac:dyDescent="0.2">
      <c r="B4" s="2"/>
      <c r="E4" s="10"/>
    </row>
    <row r="5" spans="2:11" ht="15" customHeight="1" x14ac:dyDescent="0.25">
      <c r="B5" s="4" t="s">
        <v>76</v>
      </c>
      <c r="C5" s="9"/>
      <c r="D5" s="9"/>
      <c r="E5" s="9"/>
      <c r="F5" s="9"/>
    </row>
    <row r="6" spans="2:11" ht="11.25" customHeight="1" thickBot="1" x14ac:dyDescent="0.3">
      <c r="B6" s="2"/>
      <c r="C6" s="2"/>
      <c r="F6" s="14" t="s">
        <v>88</v>
      </c>
      <c r="G6" s="19"/>
    </row>
    <row r="7" spans="2:11" ht="52.5" customHeight="1" thickBot="1" x14ac:dyDescent="0.25">
      <c r="B7" s="329" t="s">
        <v>8</v>
      </c>
      <c r="C7" s="486" t="s">
        <v>63</v>
      </c>
      <c r="D7" s="330" t="s">
        <v>64</v>
      </c>
      <c r="E7" s="331" t="s">
        <v>112</v>
      </c>
      <c r="F7" s="332" t="s">
        <v>275</v>
      </c>
      <c r="G7" s="112"/>
    </row>
    <row r="8" spans="2:11" ht="15.95" customHeight="1" thickTop="1" x14ac:dyDescent="0.2">
      <c r="B8" s="333" t="s">
        <v>419</v>
      </c>
      <c r="C8" s="33">
        <v>10003666.66</v>
      </c>
      <c r="D8" s="33">
        <v>8871051.2100000009</v>
      </c>
      <c r="E8" s="38">
        <v>1132615.4499999993</v>
      </c>
      <c r="F8" s="337">
        <v>0.11322003106408977</v>
      </c>
      <c r="G8" s="120"/>
      <c r="H8" s="468"/>
    </row>
    <row r="9" spans="2:11" ht="15.95" customHeight="1" x14ac:dyDescent="0.2">
      <c r="B9" s="334" t="s">
        <v>420</v>
      </c>
      <c r="C9" s="33">
        <v>1740212.0999999999</v>
      </c>
      <c r="D9" s="33">
        <v>1506253.8800000001</v>
      </c>
      <c r="E9" s="39">
        <v>233958.21999999974</v>
      </c>
      <c r="F9" s="337">
        <v>0.13444235906646079</v>
      </c>
      <c r="G9" s="120"/>
      <c r="H9" s="468"/>
    </row>
    <row r="10" spans="2:11" ht="15.95" customHeight="1" x14ac:dyDescent="0.2">
      <c r="B10" s="334" t="s">
        <v>421</v>
      </c>
      <c r="C10" s="33">
        <v>1090813.6299999999</v>
      </c>
      <c r="D10" s="33">
        <v>981485.74</v>
      </c>
      <c r="E10" s="39">
        <v>109327.8899999999</v>
      </c>
      <c r="F10" s="337">
        <v>0.10022600285990184</v>
      </c>
      <c r="G10" s="120"/>
      <c r="H10" s="468"/>
    </row>
    <row r="11" spans="2:11" ht="15.95" customHeight="1" x14ac:dyDescent="0.2">
      <c r="B11" s="334" t="s">
        <v>422</v>
      </c>
      <c r="C11" s="33">
        <v>1556974.44</v>
      </c>
      <c r="D11" s="33">
        <v>1391873.14</v>
      </c>
      <c r="E11" s="39">
        <v>165101.30000000005</v>
      </c>
      <c r="F11" s="337">
        <v>0.10603982683235318</v>
      </c>
      <c r="G11" s="120"/>
      <c r="H11" s="468"/>
    </row>
    <row r="12" spans="2:11" ht="15.95" customHeight="1" x14ac:dyDescent="0.2">
      <c r="B12" s="334" t="s">
        <v>423</v>
      </c>
      <c r="C12" s="33">
        <v>2849503.2399999998</v>
      </c>
      <c r="D12" s="33">
        <v>2423146.98</v>
      </c>
      <c r="E12" s="39">
        <v>426356.25999999978</v>
      </c>
      <c r="F12" s="337">
        <v>0.14962476757878676</v>
      </c>
      <c r="G12" s="120"/>
      <c r="H12" s="468"/>
    </row>
    <row r="13" spans="2:11" ht="15.95" customHeight="1" x14ac:dyDescent="0.2">
      <c r="B13" s="334" t="s">
        <v>424</v>
      </c>
      <c r="C13" s="33">
        <v>648164.15</v>
      </c>
      <c r="D13" s="33">
        <v>596161.27999999991</v>
      </c>
      <c r="E13" s="39">
        <v>52002.870000000112</v>
      </c>
      <c r="F13" s="337">
        <v>8.023101863933714E-2</v>
      </c>
      <c r="G13" s="120"/>
      <c r="H13" s="468"/>
    </row>
    <row r="14" spans="2:11" ht="15.95" customHeight="1" x14ac:dyDescent="0.2">
      <c r="B14" s="334" t="s">
        <v>425</v>
      </c>
      <c r="C14" s="33">
        <v>2643005.13</v>
      </c>
      <c r="D14" s="33">
        <v>2280213.4200000004</v>
      </c>
      <c r="E14" s="39">
        <v>362791.7099999995</v>
      </c>
      <c r="F14" s="337">
        <v>0.13726485275493941</v>
      </c>
      <c r="G14" s="120"/>
      <c r="H14" s="468"/>
    </row>
    <row r="15" spans="2:11" ht="15.95" customHeight="1" x14ac:dyDescent="0.2">
      <c r="B15" s="334" t="s">
        <v>426</v>
      </c>
      <c r="C15" s="33">
        <v>2249400.61</v>
      </c>
      <c r="D15" s="33">
        <v>2072862.33</v>
      </c>
      <c r="E15" s="39">
        <v>176538.2799999998</v>
      </c>
      <c r="F15" s="337">
        <v>7.8482365131038082E-2</v>
      </c>
      <c r="G15" s="120"/>
      <c r="H15" s="468"/>
    </row>
    <row r="16" spans="2:11" ht="15.95" customHeight="1" x14ac:dyDescent="0.2">
      <c r="B16" s="334" t="s">
        <v>427</v>
      </c>
      <c r="C16" s="33">
        <v>11165671.520000001</v>
      </c>
      <c r="D16" s="33">
        <v>9957316.5099999998</v>
      </c>
      <c r="E16" s="39">
        <v>1208355.0100000016</v>
      </c>
      <c r="F16" s="337">
        <v>0.10822054077406726</v>
      </c>
      <c r="G16" s="120"/>
      <c r="H16" s="468"/>
    </row>
    <row r="17" spans="2:9" ht="15.95" customHeight="1" x14ac:dyDescent="0.2">
      <c r="B17" s="334" t="s">
        <v>428</v>
      </c>
      <c r="C17" s="33">
        <v>1196046.6099999999</v>
      </c>
      <c r="D17" s="33">
        <v>1053226.55</v>
      </c>
      <c r="E17" s="39">
        <v>142820.05999999982</v>
      </c>
      <c r="F17" s="337">
        <v>0.11941011228651018</v>
      </c>
      <c r="G17" s="120"/>
      <c r="H17" s="468"/>
    </row>
    <row r="18" spans="2:9" ht="15.95" customHeight="1" x14ac:dyDescent="0.2">
      <c r="B18" s="334" t="s">
        <v>429</v>
      </c>
      <c r="C18" s="33">
        <v>2648219.91</v>
      </c>
      <c r="D18" s="33">
        <v>2400170.7799999998</v>
      </c>
      <c r="E18" s="39">
        <v>248049.13000000035</v>
      </c>
      <c r="F18" s="337">
        <v>9.3666363984099929E-2</v>
      </c>
      <c r="G18" s="120"/>
      <c r="H18" s="468"/>
    </row>
    <row r="19" spans="2:9" ht="15.95" customHeight="1" x14ac:dyDescent="0.2">
      <c r="B19" s="334" t="s">
        <v>430</v>
      </c>
      <c r="C19" s="33">
        <v>8941352.120000001</v>
      </c>
      <c r="D19" s="33">
        <v>7848988.0800000001</v>
      </c>
      <c r="E19" s="39">
        <v>1092364.040000001</v>
      </c>
      <c r="F19" s="337">
        <v>0.12216989391980246</v>
      </c>
      <c r="G19" s="120"/>
      <c r="H19" s="468"/>
    </row>
    <row r="20" spans="2:9" ht="15.95" customHeight="1" x14ac:dyDescent="0.2">
      <c r="B20" s="334" t="s">
        <v>431</v>
      </c>
      <c r="C20" s="33">
        <v>1482140.8800000001</v>
      </c>
      <c r="D20" s="33">
        <v>1405095.7599999998</v>
      </c>
      <c r="E20" s="39">
        <v>77045.120000000345</v>
      </c>
      <c r="F20" s="337">
        <v>5.1982318981715382E-2</v>
      </c>
      <c r="G20" s="120"/>
      <c r="H20" s="468"/>
    </row>
    <row r="21" spans="2:9" ht="15.95" customHeight="1" x14ac:dyDescent="0.2">
      <c r="B21" s="334" t="s">
        <v>432</v>
      </c>
      <c r="C21" s="33">
        <v>807878.39999999991</v>
      </c>
      <c r="D21" s="33">
        <v>692339.02</v>
      </c>
      <c r="E21" s="39">
        <v>115539.37999999989</v>
      </c>
      <c r="F21" s="337">
        <v>0.14301580534892366</v>
      </c>
      <c r="G21" s="120"/>
      <c r="H21" s="468"/>
    </row>
    <row r="22" spans="2:9" ht="15.95" customHeight="1" x14ac:dyDescent="0.2">
      <c r="B22" s="334" t="s">
        <v>433</v>
      </c>
      <c r="C22" s="33">
        <v>3058463.23</v>
      </c>
      <c r="D22" s="33">
        <v>2651620.7999999998</v>
      </c>
      <c r="E22" s="39">
        <v>406842.43000000017</v>
      </c>
      <c r="F22" s="337">
        <v>0.13302184770748418</v>
      </c>
      <c r="G22" s="120"/>
      <c r="H22" s="468"/>
    </row>
    <row r="23" spans="2:9" ht="15.95" customHeight="1" x14ac:dyDescent="0.2">
      <c r="B23" s="334" t="s">
        <v>434</v>
      </c>
      <c r="C23" s="33">
        <v>351930.43000000005</v>
      </c>
      <c r="D23" s="33">
        <v>309403.2</v>
      </c>
      <c r="E23" s="39">
        <v>42527.23000000004</v>
      </c>
      <c r="F23" s="337">
        <v>0.12083987735871557</v>
      </c>
      <c r="G23" s="120"/>
      <c r="H23" s="468"/>
    </row>
    <row r="24" spans="2:9" ht="15.95" customHeight="1" x14ac:dyDescent="0.2">
      <c r="B24" s="334" t="s">
        <v>435</v>
      </c>
      <c r="C24" s="33">
        <v>5816124.2400000002</v>
      </c>
      <c r="D24" s="33">
        <v>5143863.55</v>
      </c>
      <c r="E24" s="39">
        <v>672260.69000000041</v>
      </c>
      <c r="F24" s="337">
        <v>0.11558568253693294</v>
      </c>
      <c r="G24" s="120"/>
      <c r="H24" s="468"/>
    </row>
    <row r="25" spans="2:9" ht="15.95" customHeight="1" x14ac:dyDescent="0.2">
      <c r="B25" s="334" t="s">
        <v>436</v>
      </c>
      <c r="C25" s="33">
        <v>300199.26999999996</v>
      </c>
      <c r="D25" s="33">
        <v>277634.65000000002</v>
      </c>
      <c r="E25" s="39">
        <v>22564.619999999937</v>
      </c>
      <c r="F25" s="337">
        <v>7.5165472587591375E-2</v>
      </c>
      <c r="G25" s="120"/>
      <c r="H25" s="468"/>
    </row>
    <row r="26" spans="2:9" ht="15.95" customHeight="1" thickBot="1" x14ac:dyDescent="0.25">
      <c r="B26" s="345" t="s">
        <v>399</v>
      </c>
      <c r="C26" s="35">
        <v>312555.58999999997</v>
      </c>
      <c r="D26" s="36">
        <v>276084.83</v>
      </c>
      <c r="E26" s="40">
        <v>36470.759999999951</v>
      </c>
      <c r="F26" s="338">
        <v>0.11668567501864215</v>
      </c>
      <c r="G26" s="120"/>
      <c r="H26" s="468"/>
    </row>
    <row r="27" spans="2:9" ht="25.5" customHeight="1" thickTop="1" thickBot="1" x14ac:dyDescent="0.25">
      <c r="B27" s="336" t="s">
        <v>1</v>
      </c>
      <c r="C27" s="340">
        <v>58862322.160000004</v>
      </c>
      <c r="D27" s="340">
        <v>52138791.710000001</v>
      </c>
      <c r="E27" s="341">
        <v>6723530.450000002</v>
      </c>
      <c r="F27" s="339">
        <v>0.11422468912667175</v>
      </c>
      <c r="G27" s="121"/>
      <c r="H27" s="468"/>
    </row>
    <row r="28" spans="2:9" ht="18" customHeight="1" x14ac:dyDescent="0.2"/>
    <row r="29" spans="2:9" ht="39" customHeight="1" x14ac:dyDescent="0.2">
      <c r="B29" s="109" t="s">
        <v>266</v>
      </c>
      <c r="C29" s="109"/>
      <c r="D29" s="109"/>
      <c r="E29" s="109"/>
      <c r="F29" s="109"/>
      <c r="G29" s="109"/>
      <c r="H29" s="109"/>
      <c r="I29" s="109"/>
    </row>
    <row r="30" spans="2:9" ht="6" customHeight="1" x14ac:dyDescent="0.2">
      <c r="G30" s="5"/>
    </row>
    <row r="31" spans="2:9" ht="15" customHeight="1" x14ac:dyDescent="0.25">
      <c r="B31" s="4" t="s">
        <v>76</v>
      </c>
      <c r="G31" s="5"/>
    </row>
    <row r="32" spans="2:9" ht="11.25" customHeight="1" thickBot="1" x14ac:dyDescent="0.3">
      <c r="G32" s="5"/>
      <c r="I32" s="14" t="s">
        <v>88</v>
      </c>
    </row>
    <row r="33" spans="2:9" ht="33.75" thickBot="1" x14ac:dyDescent="0.25">
      <c r="B33" s="489" t="s">
        <v>101</v>
      </c>
      <c r="C33" s="569"/>
      <c r="D33" s="569" t="s">
        <v>65</v>
      </c>
      <c r="E33" s="570"/>
      <c r="F33" s="571"/>
      <c r="G33" s="571" t="s">
        <v>66</v>
      </c>
      <c r="H33" s="571"/>
      <c r="I33" s="484" t="s">
        <v>176</v>
      </c>
    </row>
    <row r="34" spans="2:9" ht="55.5" customHeight="1" thickTop="1" thickBot="1" x14ac:dyDescent="0.25">
      <c r="B34" s="490"/>
      <c r="C34" s="572" t="s">
        <v>312</v>
      </c>
      <c r="D34" s="573" t="s">
        <v>67</v>
      </c>
      <c r="E34" s="574" t="s">
        <v>314</v>
      </c>
      <c r="F34" s="572" t="s">
        <v>313</v>
      </c>
      <c r="G34" s="573" t="s">
        <v>68</v>
      </c>
      <c r="H34" s="575" t="s">
        <v>315</v>
      </c>
      <c r="I34" s="576"/>
    </row>
    <row r="35" spans="2:9" ht="15.95" customHeight="1" thickTop="1" x14ac:dyDescent="0.2">
      <c r="B35" s="333" t="s">
        <v>419</v>
      </c>
      <c r="C35" s="58">
        <v>570</v>
      </c>
      <c r="D35" s="32">
        <v>0.79831932773109249</v>
      </c>
      <c r="E35" s="38">
        <v>1221584.79</v>
      </c>
      <c r="F35" s="58">
        <v>144</v>
      </c>
      <c r="G35" s="32">
        <v>0.20168067226890757</v>
      </c>
      <c r="H35" s="38">
        <v>88969.340000000782</v>
      </c>
      <c r="I35" s="349">
        <v>1132615.4499999993</v>
      </c>
    </row>
    <row r="36" spans="2:9" ht="15.95" customHeight="1" x14ac:dyDescent="0.2">
      <c r="B36" s="334" t="s">
        <v>420</v>
      </c>
      <c r="C36" s="58">
        <v>621</v>
      </c>
      <c r="D36" s="32">
        <v>0.90130624092888245</v>
      </c>
      <c r="E36" s="39">
        <v>237893.28000000003</v>
      </c>
      <c r="F36" s="58">
        <v>68</v>
      </c>
      <c r="G36" s="32">
        <v>9.8693759071117562E-2</v>
      </c>
      <c r="H36" s="39">
        <v>3935.0600000002887</v>
      </c>
      <c r="I36" s="349">
        <v>233958.21999999974</v>
      </c>
    </row>
    <row r="37" spans="2:9" ht="15.95" customHeight="1" x14ac:dyDescent="0.2">
      <c r="B37" s="334" t="s">
        <v>421</v>
      </c>
      <c r="C37" s="58">
        <v>67</v>
      </c>
      <c r="D37" s="32">
        <v>0.88157894736842102</v>
      </c>
      <c r="E37" s="39">
        <v>111376.70000000007</v>
      </c>
      <c r="F37" s="58">
        <v>9</v>
      </c>
      <c r="G37" s="32">
        <v>0.11842105263157894</v>
      </c>
      <c r="H37" s="39">
        <v>2048.8100000001723</v>
      </c>
      <c r="I37" s="349">
        <v>109327.8899999999</v>
      </c>
    </row>
    <row r="38" spans="2:9" ht="15.95" customHeight="1" x14ac:dyDescent="0.2">
      <c r="B38" s="334" t="s">
        <v>422</v>
      </c>
      <c r="C38" s="58">
        <v>47</v>
      </c>
      <c r="D38" s="32">
        <v>0.81034482758620685</v>
      </c>
      <c r="E38" s="39">
        <v>167775.38000000012</v>
      </c>
      <c r="F38" s="58">
        <v>11</v>
      </c>
      <c r="G38" s="32">
        <v>0.18965517241379309</v>
      </c>
      <c r="H38" s="39">
        <v>2674.0800000000745</v>
      </c>
      <c r="I38" s="349">
        <v>165101.30000000005</v>
      </c>
    </row>
    <row r="39" spans="2:9" ht="15.95" customHeight="1" x14ac:dyDescent="0.2">
      <c r="B39" s="334" t="s">
        <v>423</v>
      </c>
      <c r="C39" s="58">
        <v>76</v>
      </c>
      <c r="D39" s="32">
        <v>0.88372093023255816</v>
      </c>
      <c r="E39" s="39">
        <v>433351.60000000009</v>
      </c>
      <c r="F39" s="58">
        <v>10</v>
      </c>
      <c r="G39" s="32">
        <v>0.11627906976744186</v>
      </c>
      <c r="H39" s="39">
        <v>6995.3400000003166</v>
      </c>
      <c r="I39" s="349">
        <v>426356.25999999978</v>
      </c>
    </row>
    <row r="40" spans="2:9" ht="15.95" customHeight="1" x14ac:dyDescent="0.2">
      <c r="B40" s="334" t="s">
        <v>424</v>
      </c>
      <c r="C40" s="58">
        <v>69</v>
      </c>
      <c r="D40" s="32">
        <v>0.81176470588235294</v>
      </c>
      <c r="E40" s="39">
        <v>55758</v>
      </c>
      <c r="F40" s="58">
        <v>16</v>
      </c>
      <c r="G40" s="32">
        <v>0.18823529411764706</v>
      </c>
      <c r="H40" s="39">
        <v>3755.1299999998882</v>
      </c>
      <c r="I40" s="349">
        <v>52002.870000000112</v>
      </c>
    </row>
    <row r="41" spans="2:9" ht="15.95" customHeight="1" x14ac:dyDescent="0.2">
      <c r="B41" s="334" t="s">
        <v>425</v>
      </c>
      <c r="C41" s="58">
        <v>1491</v>
      </c>
      <c r="D41" s="32">
        <v>0.75723717623158959</v>
      </c>
      <c r="E41" s="39">
        <v>387512.55000000005</v>
      </c>
      <c r="F41" s="58">
        <v>478</v>
      </c>
      <c r="G41" s="32">
        <v>0.24276282376841035</v>
      </c>
      <c r="H41" s="39">
        <v>24720.840000000549</v>
      </c>
      <c r="I41" s="349">
        <v>362791.7099999995</v>
      </c>
    </row>
    <row r="42" spans="2:9" ht="15.95" customHeight="1" x14ac:dyDescent="0.2">
      <c r="B42" s="334" t="s">
        <v>426</v>
      </c>
      <c r="C42" s="58">
        <v>424</v>
      </c>
      <c r="D42" s="32">
        <v>0.67948717948717952</v>
      </c>
      <c r="E42" s="39">
        <v>203524.55999999982</v>
      </c>
      <c r="F42" s="58">
        <v>200</v>
      </c>
      <c r="G42" s="32">
        <v>0.32051282051282054</v>
      </c>
      <c r="H42" s="39">
        <v>26986.280000000028</v>
      </c>
      <c r="I42" s="349">
        <v>176538.2799999998</v>
      </c>
    </row>
    <row r="43" spans="2:9" ht="15.95" customHeight="1" x14ac:dyDescent="0.2">
      <c r="B43" s="334" t="s">
        <v>427</v>
      </c>
      <c r="C43" s="58">
        <v>780</v>
      </c>
      <c r="D43" s="32">
        <v>0.85339168490153172</v>
      </c>
      <c r="E43" s="39">
        <v>1228830.6400000006</v>
      </c>
      <c r="F43" s="58">
        <v>134</v>
      </c>
      <c r="G43" s="32">
        <v>0.14660831509846828</v>
      </c>
      <c r="H43" s="39">
        <v>20475.629999998957</v>
      </c>
      <c r="I43" s="349">
        <v>1208355.0100000016</v>
      </c>
    </row>
    <row r="44" spans="2:9" ht="15.95" customHeight="1" x14ac:dyDescent="0.2">
      <c r="B44" s="334" t="s">
        <v>428</v>
      </c>
      <c r="C44" s="58">
        <v>255</v>
      </c>
      <c r="D44" s="32">
        <v>0.74780058651026393</v>
      </c>
      <c r="E44" s="39">
        <v>155081.28999999992</v>
      </c>
      <c r="F44" s="58">
        <v>86</v>
      </c>
      <c r="G44" s="32">
        <v>0.25219941348973607</v>
      </c>
      <c r="H44" s="39">
        <v>12261.230000000098</v>
      </c>
      <c r="I44" s="349">
        <v>142820.05999999982</v>
      </c>
    </row>
    <row r="45" spans="2:9" ht="15.95" customHeight="1" x14ac:dyDescent="0.2">
      <c r="B45" s="334" t="s">
        <v>429</v>
      </c>
      <c r="C45" s="58">
        <v>236</v>
      </c>
      <c r="D45" s="32">
        <v>0.79729729729729726</v>
      </c>
      <c r="E45" s="39">
        <v>268420.84999999986</v>
      </c>
      <c r="F45" s="58">
        <v>60</v>
      </c>
      <c r="G45" s="32">
        <v>0.20270270270270271</v>
      </c>
      <c r="H45" s="39">
        <v>20371.719999999506</v>
      </c>
      <c r="I45" s="349">
        <v>248049.13000000035</v>
      </c>
    </row>
    <row r="46" spans="2:9" ht="15.95" customHeight="1" x14ac:dyDescent="0.2">
      <c r="B46" s="334" t="s">
        <v>430</v>
      </c>
      <c r="C46" s="58">
        <v>111</v>
      </c>
      <c r="D46" s="32">
        <v>0.67272727272727273</v>
      </c>
      <c r="E46" s="39">
        <v>1116498.4299999997</v>
      </c>
      <c r="F46" s="58">
        <v>54</v>
      </c>
      <c r="G46" s="32">
        <v>0.32727272727272727</v>
      </c>
      <c r="H46" s="39">
        <v>24134.389999998733</v>
      </c>
      <c r="I46" s="349">
        <v>1092364.040000001</v>
      </c>
    </row>
    <row r="47" spans="2:9" ht="15.95" customHeight="1" x14ac:dyDescent="0.2">
      <c r="B47" s="334" t="s">
        <v>431</v>
      </c>
      <c r="C47" s="58">
        <v>31</v>
      </c>
      <c r="D47" s="32">
        <v>0.79487179487179482</v>
      </c>
      <c r="E47" s="39">
        <v>95795.309999999939</v>
      </c>
      <c r="F47" s="58">
        <v>8</v>
      </c>
      <c r="G47" s="32">
        <v>0.20512820512820512</v>
      </c>
      <c r="H47" s="39">
        <v>18750.189999999595</v>
      </c>
      <c r="I47" s="349">
        <v>77045.120000000345</v>
      </c>
    </row>
    <row r="48" spans="2:9" ht="15.95" customHeight="1" x14ac:dyDescent="0.2">
      <c r="B48" s="334" t="s">
        <v>432</v>
      </c>
      <c r="C48" s="58">
        <v>50</v>
      </c>
      <c r="D48" s="32">
        <v>0.98039215686274506</v>
      </c>
      <c r="E48" s="39">
        <v>115747.31000000006</v>
      </c>
      <c r="F48" s="58">
        <v>1</v>
      </c>
      <c r="G48" s="32">
        <v>1.9607843137254902E-2</v>
      </c>
      <c r="H48" s="39">
        <v>207.93000000016764</v>
      </c>
      <c r="I48" s="349">
        <v>115539.37999999989</v>
      </c>
    </row>
    <row r="49" spans="2:9" ht="15.95" customHeight="1" x14ac:dyDescent="0.2">
      <c r="B49" s="334" t="s">
        <v>433</v>
      </c>
      <c r="C49" s="58">
        <v>187</v>
      </c>
      <c r="D49" s="32">
        <v>0.97905759162303663</v>
      </c>
      <c r="E49" s="39">
        <v>407005.2200000002</v>
      </c>
      <c r="F49" s="58">
        <v>4</v>
      </c>
      <c r="G49" s="32">
        <v>2.0942408376963352E-2</v>
      </c>
      <c r="H49" s="39">
        <v>162.79000000003725</v>
      </c>
      <c r="I49" s="349">
        <v>406842.43000000017</v>
      </c>
    </row>
    <row r="50" spans="2:9" ht="15.95" customHeight="1" x14ac:dyDescent="0.2">
      <c r="B50" s="334" t="s">
        <v>434</v>
      </c>
      <c r="C50" s="58">
        <v>136</v>
      </c>
      <c r="D50" s="32">
        <v>0.90666666666666662</v>
      </c>
      <c r="E50" s="39">
        <v>43171.020000000019</v>
      </c>
      <c r="F50" s="58">
        <v>14</v>
      </c>
      <c r="G50" s="32">
        <v>9.3333333333333338E-2</v>
      </c>
      <c r="H50" s="39">
        <v>643.78999999997905</v>
      </c>
      <c r="I50" s="349">
        <v>42527.23000000004</v>
      </c>
    </row>
    <row r="51" spans="2:9" ht="15.95" customHeight="1" x14ac:dyDescent="0.2">
      <c r="B51" s="334" t="s">
        <v>435</v>
      </c>
      <c r="C51" s="58">
        <v>479</v>
      </c>
      <c r="D51" s="32">
        <v>0.89033457249070636</v>
      </c>
      <c r="E51" s="39">
        <v>692364.62999999989</v>
      </c>
      <c r="F51" s="58">
        <v>59</v>
      </c>
      <c r="G51" s="32">
        <v>0.10966542750929369</v>
      </c>
      <c r="H51" s="39">
        <v>20103.939999999478</v>
      </c>
      <c r="I51" s="349">
        <v>672260.69000000041</v>
      </c>
    </row>
    <row r="52" spans="2:9" ht="15.95" customHeight="1" x14ac:dyDescent="0.2">
      <c r="B52" s="334" t="s">
        <v>436</v>
      </c>
      <c r="C52" s="58">
        <v>1</v>
      </c>
      <c r="D52" s="32">
        <v>1</v>
      </c>
      <c r="E52" s="39">
        <v>22564.630000000005</v>
      </c>
      <c r="F52" s="58">
        <v>0</v>
      </c>
      <c r="G52" s="32">
        <v>0</v>
      </c>
      <c r="H52" s="39">
        <v>1.0000000067520887E-2</v>
      </c>
      <c r="I52" s="349">
        <v>22564.619999999937</v>
      </c>
    </row>
    <row r="53" spans="2:9" ht="15.95" customHeight="1" thickBot="1" x14ac:dyDescent="0.25">
      <c r="B53" s="345" t="s">
        <v>399</v>
      </c>
      <c r="C53" s="61">
        <v>1</v>
      </c>
      <c r="D53" s="102">
        <v>1</v>
      </c>
      <c r="E53" s="40">
        <v>36470.76999999996</v>
      </c>
      <c r="F53" s="63">
        <v>0</v>
      </c>
      <c r="G53" s="102">
        <v>0</v>
      </c>
      <c r="H53" s="40">
        <v>1.0000000009313226E-2</v>
      </c>
      <c r="I53" s="350">
        <v>36470.759999999951</v>
      </c>
    </row>
    <row r="54" spans="2:9" ht="25.5" customHeight="1" thickTop="1" thickBot="1" x14ac:dyDescent="0.25">
      <c r="B54" s="336" t="s">
        <v>1</v>
      </c>
      <c r="C54" s="346">
        <v>5632</v>
      </c>
      <c r="D54" s="369">
        <f>100%-G54</f>
        <v>0.80589750930432291</v>
      </c>
      <c r="E54" s="341">
        <v>7000726.96</v>
      </c>
      <c r="F54" s="346">
        <v>1356</v>
      </c>
      <c r="G54" s="369">
        <v>0.19410249069567706</v>
      </c>
      <c r="H54" s="341">
        <v>277196.50999999873</v>
      </c>
      <c r="I54" s="348">
        <v>6723530.450000002</v>
      </c>
    </row>
  </sheetData>
  <phoneticPr fontId="2" type="noConversion"/>
  <hyperlinks>
    <hyperlink ref="K1" location="INDICE!A1" display="VOLVER AL ÍNDICE" xr:uid="{BC001BEB-F04E-49F6-B332-63252351B220}"/>
    <hyperlink ref="K1:L1" location="INDICE!A118:N118" display="VOLVER AL ÍNDICE" xr:uid="{EA05A3B0-FCE7-463B-895A-4DC67277F593}"/>
  </hyperlinks>
  <printOptions horizontalCentered="1"/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6C88-7561-4E5C-BF11-45EAAC5B0AB8}">
  <sheetPr codeName="Hoja14">
    <tabColor rgb="FF66FFFF"/>
  </sheetPr>
  <dimension ref="A1:K38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5" width="11.5703125" style="5" customWidth="1"/>
    <col min="6" max="6" width="12.42578125" style="5" customWidth="1"/>
    <col min="7" max="8" width="11.5703125" style="5" customWidth="1"/>
    <col min="9" max="9" width="12" style="5" customWidth="1"/>
    <col min="10" max="10" width="7.42578125" style="9" customWidth="1"/>
    <col min="11" max="12" width="10.5703125" style="5" customWidth="1"/>
    <col min="13" max="16384" width="9.140625" style="5"/>
  </cols>
  <sheetData>
    <row r="1" spans="1:11" ht="19.5" thickTop="1" thickBot="1" x14ac:dyDescent="0.25">
      <c r="A1" s="6"/>
      <c r="B1" s="1" t="s">
        <v>354</v>
      </c>
      <c r="I1" s="106"/>
      <c r="J1" s="176"/>
      <c r="K1" s="495" t="s">
        <v>180</v>
      </c>
    </row>
    <row r="2" spans="1:11" ht="12" customHeight="1" thickTop="1" x14ac:dyDescent="0.2">
      <c r="A2" s="6"/>
      <c r="B2" s="1"/>
    </row>
    <row r="3" spans="1:11" ht="18" x14ac:dyDescent="0.2">
      <c r="A3" s="6"/>
      <c r="B3" s="1" t="s">
        <v>268</v>
      </c>
    </row>
    <row r="4" spans="1:11" ht="6" customHeight="1" x14ac:dyDescent="0.2">
      <c r="A4" s="6"/>
      <c r="B4" s="2"/>
      <c r="E4" s="10"/>
    </row>
    <row r="5" spans="1:11" ht="15" customHeight="1" x14ac:dyDescent="0.25">
      <c r="A5" s="6"/>
      <c r="B5" s="4" t="s">
        <v>76</v>
      </c>
      <c r="C5" s="9"/>
      <c r="D5" s="9"/>
      <c r="E5" s="9"/>
      <c r="F5" s="9"/>
    </row>
    <row r="6" spans="1:11" ht="11.25" customHeight="1" thickBot="1" x14ac:dyDescent="0.3">
      <c r="A6" s="6"/>
      <c r="B6" s="2"/>
      <c r="C6" s="2"/>
      <c r="F6" s="14" t="s">
        <v>88</v>
      </c>
    </row>
    <row r="7" spans="1:11" ht="60" customHeight="1" thickBot="1" x14ac:dyDescent="0.25">
      <c r="A7" s="6"/>
      <c r="B7" s="329" t="s">
        <v>0</v>
      </c>
      <c r="C7" s="486" t="s">
        <v>63</v>
      </c>
      <c r="D7" s="330" t="s">
        <v>64</v>
      </c>
      <c r="E7" s="331" t="s">
        <v>112</v>
      </c>
      <c r="F7" s="332" t="s">
        <v>276</v>
      </c>
      <c r="H7" s="10"/>
      <c r="I7" s="10"/>
      <c r="J7" s="6"/>
    </row>
    <row r="8" spans="1:11" ht="18" customHeight="1" thickTop="1" x14ac:dyDescent="0.2">
      <c r="A8" s="6"/>
      <c r="B8" s="352" t="s">
        <v>81</v>
      </c>
      <c r="C8" s="33">
        <v>8717073.5700000003</v>
      </c>
      <c r="D8" s="33">
        <v>7440557.4999999991</v>
      </c>
      <c r="E8" s="38">
        <v>1276516.0700000012</v>
      </c>
      <c r="F8" s="364">
        <v>0.14643860233016265</v>
      </c>
      <c r="H8" s="18"/>
      <c r="I8" s="6"/>
      <c r="J8" s="6"/>
    </row>
    <row r="9" spans="1:11" ht="18" customHeight="1" x14ac:dyDescent="0.2">
      <c r="A9" s="6"/>
      <c r="B9" s="334" t="s">
        <v>82</v>
      </c>
      <c r="C9" s="33">
        <v>3532842.5100000002</v>
      </c>
      <c r="D9" s="33">
        <v>3082463.4000000004</v>
      </c>
      <c r="E9" s="39">
        <v>450379.10999999987</v>
      </c>
      <c r="F9" s="364">
        <v>0.12748349486997082</v>
      </c>
      <c r="H9" s="18"/>
      <c r="I9" s="6"/>
      <c r="J9" s="6"/>
    </row>
    <row r="10" spans="1:11" ht="18" customHeight="1" x14ac:dyDescent="0.2">
      <c r="A10" s="6"/>
      <c r="B10" s="334" t="s">
        <v>83</v>
      </c>
      <c r="C10" s="33">
        <v>12538915.310000001</v>
      </c>
      <c r="D10" s="33">
        <v>11207520.66</v>
      </c>
      <c r="E10" s="39">
        <v>1331394.6500000004</v>
      </c>
      <c r="F10" s="364">
        <v>0.10618100665678715</v>
      </c>
      <c r="H10" s="18"/>
      <c r="I10" s="6"/>
      <c r="J10" s="6"/>
    </row>
    <row r="11" spans="1:11" ht="18" customHeight="1" x14ac:dyDescent="0.2">
      <c r="A11" s="6"/>
      <c r="B11" s="334" t="s">
        <v>84</v>
      </c>
      <c r="C11" s="33">
        <v>7571021.6000000006</v>
      </c>
      <c r="D11" s="33">
        <v>6756777.1399999997</v>
      </c>
      <c r="E11" s="39">
        <v>814244.46000000089</v>
      </c>
      <c r="F11" s="364">
        <v>0.10754750191176325</v>
      </c>
      <c r="H11" s="18"/>
      <c r="I11" s="6"/>
      <c r="J11" s="6"/>
    </row>
    <row r="12" spans="1:11" ht="18" customHeight="1" x14ac:dyDescent="0.2">
      <c r="A12" s="6"/>
      <c r="B12" s="334" t="s">
        <v>85</v>
      </c>
      <c r="C12" s="33">
        <v>9143307.5700000003</v>
      </c>
      <c r="D12" s="33">
        <v>8199451.5999999996</v>
      </c>
      <c r="E12" s="39">
        <v>943855.97000000067</v>
      </c>
      <c r="F12" s="364">
        <v>0.10322916108574051</v>
      </c>
      <c r="H12" s="18"/>
      <c r="I12" s="6"/>
      <c r="J12" s="6"/>
    </row>
    <row r="13" spans="1:11" ht="18" customHeight="1" x14ac:dyDescent="0.2">
      <c r="A13" s="6"/>
      <c r="B13" s="334" t="s">
        <v>86</v>
      </c>
      <c r="C13" s="33">
        <v>9861489.3999999985</v>
      </c>
      <c r="D13" s="33">
        <v>8876370.6699999999</v>
      </c>
      <c r="E13" s="39">
        <v>985118.72999999858</v>
      </c>
      <c r="F13" s="364">
        <v>9.9895532007568622E-2</v>
      </c>
      <c r="H13" s="18"/>
      <c r="I13" s="6"/>
      <c r="J13" s="6"/>
    </row>
    <row r="14" spans="1:11" ht="18" customHeight="1" thickBot="1" x14ac:dyDescent="0.25">
      <c r="A14" s="6"/>
      <c r="B14" s="345" t="s">
        <v>87</v>
      </c>
      <c r="C14" s="35">
        <v>7497672.2200000007</v>
      </c>
      <c r="D14" s="36">
        <v>6575650.7000000002</v>
      </c>
      <c r="E14" s="40">
        <v>922021.52000000048</v>
      </c>
      <c r="F14" s="365">
        <v>0.12297437030396087</v>
      </c>
      <c r="H14" s="18"/>
      <c r="I14" s="6"/>
      <c r="J14" s="6"/>
    </row>
    <row r="15" spans="1:11" ht="27" customHeight="1" thickTop="1" thickBot="1" x14ac:dyDescent="0.25">
      <c r="A15" s="6"/>
      <c r="B15" s="336" t="s">
        <v>1</v>
      </c>
      <c r="C15" s="340">
        <v>58862322.18</v>
      </c>
      <c r="D15" s="340">
        <v>52138791.670000002</v>
      </c>
      <c r="E15" s="341">
        <v>6723530.5099999979</v>
      </c>
      <c r="F15" s="366">
        <v>0.11422469010718866</v>
      </c>
      <c r="H15" s="18"/>
      <c r="I15" s="6"/>
      <c r="J15" s="6"/>
    </row>
    <row r="16" spans="1:11" ht="24" customHeight="1" x14ac:dyDescent="0.2">
      <c r="H16" s="9"/>
    </row>
    <row r="17" spans="2:9" ht="39" customHeight="1" x14ac:dyDescent="0.2">
      <c r="B17" s="109" t="s">
        <v>269</v>
      </c>
      <c r="C17" s="108"/>
      <c r="D17" s="108"/>
      <c r="E17" s="108"/>
      <c r="F17" s="108"/>
      <c r="G17" s="108"/>
      <c r="H17" s="108"/>
      <c r="I17" s="108"/>
    </row>
    <row r="18" spans="2:9" ht="6" customHeight="1" x14ac:dyDescent="0.2"/>
    <row r="19" spans="2:9" ht="15" customHeight="1" x14ac:dyDescent="0.25">
      <c r="B19" s="4" t="s">
        <v>76</v>
      </c>
    </row>
    <row r="20" spans="2:9" ht="11.25" customHeight="1" thickBot="1" x14ac:dyDescent="0.3">
      <c r="I20" s="14" t="s">
        <v>88</v>
      </c>
    </row>
    <row r="21" spans="2:9" ht="24" customHeight="1" thickBot="1" x14ac:dyDescent="0.25">
      <c r="B21" s="480" t="s">
        <v>0</v>
      </c>
      <c r="C21" s="569"/>
      <c r="D21" s="569" t="s">
        <v>65</v>
      </c>
      <c r="E21" s="570"/>
      <c r="F21" s="571"/>
      <c r="G21" s="571" t="s">
        <v>66</v>
      </c>
      <c r="H21" s="571"/>
      <c r="I21" s="484" t="s">
        <v>176</v>
      </c>
    </row>
    <row r="22" spans="2:9" ht="60" customHeight="1" thickTop="1" thickBot="1" x14ac:dyDescent="0.25">
      <c r="B22" s="481"/>
      <c r="C22" s="572" t="s">
        <v>312</v>
      </c>
      <c r="D22" s="573" t="s">
        <v>67</v>
      </c>
      <c r="E22" s="574" t="s">
        <v>314</v>
      </c>
      <c r="F22" s="572" t="s">
        <v>313</v>
      </c>
      <c r="G22" s="573" t="s">
        <v>68</v>
      </c>
      <c r="H22" s="575" t="s">
        <v>315</v>
      </c>
      <c r="I22" s="576"/>
    </row>
    <row r="23" spans="2:9" ht="18" customHeight="1" thickTop="1" x14ac:dyDescent="0.2">
      <c r="B23" s="352" t="s">
        <v>81</v>
      </c>
      <c r="C23" s="58">
        <v>2</v>
      </c>
      <c r="D23" s="190">
        <v>1</v>
      </c>
      <c r="E23" s="38">
        <v>1276516.0600000005</v>
      </c>
      <c r="F23" s="58">
        <v>0</v>
      </c>
      <c r="G23" s="190">
        <v>0</v>
      </c>
      <c r="H23" s="38">
        <v>-1.0000000707805157E-2</v>
      </c>
      <c r="I23" s="349">
        <v>1276516.0700000012</v>
      </c>
    </row>
    <row r="24" spans="2:9" ht="18" customHeight="1" x14ac:dyDescent="0.2">
      <c r="B24" s="334" t="s">
        <v>82</v>
      </c>
      <c r="C24" s="58">
        <v>4</v>
      </c>
      <c r="D24" s="190">
        <v>1</v>
      </c>
      <c r="E24" s="39">
        <v>450379.10999999987</v>
      </c>
      <c r="F24" s="58">
        <v>0</v>
      </c>
      <c r="G24" s="190">
        <v>0</v>
      </c>
      <c r="H24" s="39">
        <v>0</v>
      </c>
      <c r="I24" s="349">
        <v>450379.10999999987</v>
      </c>
    </row>
    <row r="25" spans="2:9" ht="18" customHeight="1" x14ac:dyDescent="0.2">
      <c r="B25" s="334" t="s">
        <v>83</v>
      </c>
      <c r="C25" s="58">
        <v>55</v>
      </c>
      <c r="D25" s="493">
        <v>0.94827586206896552</v>
      </c>
      <c r="E25" s="39">
        <v>1350450.8000000007</v>
      </c>
      <c r="F25" s="58">
        <v>3</v>
      </c>
      <c r="G25" s="190">
        <v>5.1724137931034482E-2</v>
      </c>
      <c r="H25" s="39">
        <v>19056.150000000373</v>
      </c>
      <c r="I25" s="349">
        <v>1331394.6500000004</v>
      </c>
    </row>
    <row r="26" spans="2:9" ht="18" customHeight="1" x14ac:dyDescent="0.2">
      <c r="B26" s="334" t="s">
        <v>84</v>
      </c>
      <c r="C26" s="58">
        <v>76</v>
      </c>
      <c r="D26" s="493">
        <f>C26/($C$26+$F$26)</f>
        <v>0.89411764705882357</v>
      </c>
      <c r="E26" s="39">
        <v>828002.63999999966</v>
      </c>
      <c r="F26" s="58">
        <v>9</v>
      </c>
      <c r="G26" s="190">
        <f>F26/($C$26+$F$26)</f>
        <v>0.10588235294117647</v>
      </c>
      <c r="H26" s="39">
        <v>13758.179999998771</v>
      </c>
      <c r="I26" s="349">
        <v>814244.46000000089</v>
      </c>
    </row>
    <row r="27" spans="2:9" ht="18" customHeight="1" x14ac:dyDescent="0.2">
      <c r="B27" s="334" t="s">
        <v>85</v>
      </c>
      <c r="C27" s="58">
        <v>243</v>
      </c>
      <c r="D27" s="493">
        <v>0.92395437262357416</v>
      </c>
      <c r="E27" s="39">
        <v>992376.46999999881</v>
      </c>
      <c r="F27" s="58">
        <v>20</v>
      </c>
      <c r="G27" s="190">
        <v>7.6045627376425853E-2</v>
      </c>
      <c r="H27" s="39">
        <v>48520.499999998137</v>
      </c>
      <c r="I27" s="349">
        <v>943855.97000000067</v>
      </c>
    </row>
    <row r="28" spans="2:9" ht="18" customHeight="1" x14ac:dyDescent="0.2">
      <c r="B28" s="334" t="s">
        <v>86</v>
      </c>
      <c r="C28" s="58">
        <v>718</v>
      </c>
      <c r="D28" s="190">
        <v>0.85172004744958485</v>
      </c>
      <c r="E28" s="39">
        <v>1065161.75</v>
      </c>
      <c r="F28" s="58">
        <v>125</v>
      </c>
      <c r="G28" s="190">
        <v>0.14827995255041518</v>
      </c>
      <c r="H28" s="39">
        <v>80043.020000001416</v>
      </c>
      <c r="I28" s="349">
        <v>985118.72999999858</v>
      </c>
    </row>
    <row r="29" spans="2:9" ht="18" customHeight="1" thickBot="1" x14ac:dyDescent="0.25">
      <c r="B29" s="345" t="s">
        <v>87</v>
      </c>
      <c r="C29" s="61">
        <v>4534</v>
      </c>
      <c r="D29" s="191">
        <v>0.79085993371707652</v>
      </c>
      <c r="E29" s="40">
        <v>1037840.1299999999</v>
      </c>
      <c r="F29" s="61">
        <v>1199</v>
      </c>
      <c r="G29" s="191">
        <v>0.20914006628292342</v>
      </c>
      <c r="H29" s="40">
        <v>115818.6099999994</v>
      </c>
      <c r="I29" s="350">
        <v>922021.52000000048</v>
      </c>
    </row>
    <row r="30" spans="2:9" ht="26.25" customHeight="1" thickTop="1" thickBot="1" x14ac:dyDescent="0.25">
      <c r="B30" s="336" t="s">
        <v>1</v>
      </c>
      <c r="C30" s="346">
        <v>5632</v>
      </c>
      <c r="D30" s="347">
        <v>0.80618379616375613</v>
      </c>
      <c r="E30" s="341">
        <v>7000726.959999999</v>
      </c>
      <c r="F30" s="346">
        <v>1356</v>
      </c>
      <c r="G30" s="347">
        <v>0.19410249069567706</v>
      </c>
      <c r="H30" s="341">
        <v>277196.44999999739</v>
      </c>
      <c r="I30" s="348">
        <v>6723530.5100000016</v>
      </c>
    </row>
    <row r="31" spans="2:9" x14ac:dyDescent="0.2">
      <c r="F31" s="13"/>
      <c r="G31" s="13"/>
    </row>
    <row r="32" spans="2:9" x14ac:dyDescent="0.2">
      <c r="G32" s="468"/>
      <c r="I32" s="13"/>
    </row>
    <row r="34" spans="6:7" x14ac:dyDescent="0.2">
      <c r="F34" s="13"/>
      <c r="G34" s="593"/>
    </row>
    <row r="35" spans="6:7" x14ac:dyDescent="0.2">
      <c r="F35" s="13"/>
      <c r="G35" s="593"/>
    </row>
    <row r="36" spans="6:7" x14ac:dyDescent="0.2">
      <c r="F36" s="13"/>
      <c r="G36" s="593"/>
    </row>
    <row r="37" spans="6:7" x14ac:dyDescent="0.2">
      <c r="F37" s="13"/>
      <c r="G37" s="593"/>
    </row>
    <row r="38" spans="6:7" x14ac:dyDescent="0.2">
      <c r="F38" s="13"/>
      <c r="G38" s="593"/>
    </row>
  </sheetData>
  <phoneticPr fontId="2" type="noConversion"/>
  <hyperlinks>
    <hyperlink ref="K1" location="INDICE!A1" display="VOLVER AL ÍNDICE" xr:uid="{BBE2AA53-6A97-47E5-B9E2-15EBDEDC99E8}"/>
    <hyperlink ref="K1:L1" location="INDICE!A118:N118" display="VOLVER AL ÍNDICE" xr:uid="{B4F0D124-1EBC-4CEC-9E24-993220A3AD42}"/>
  </hyperlinks>
  <printOptions horizontalCentered="1"/>
  <pageMargins left="0.39370078740157483" right="0.39370078740157483" top="0.78740157480314965" bottom="0.19685039370078741" header="0" footer="0"/>
  <pageSetup paperSize="9" scale="90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EB86-4D09-4111-9756-EB65E92BB779}">
  <sheetPr codeName="Hoja15">
    <tabColor rgb="FF66FFFF"/>
  </sheetPr>
  <dimension ref="A1:L28"/>
  <sheetViews>
    <sheetView showGridLines="0" topLeftCell="A13" workbookViewId="0">
      <selection activeCell="E5" sqref="E5"/>
    </sheetView>
  </sheetViews>
  <sheetFormatPr baseColWidth="10" defaultColWidth="9.140625" defaultRowHeight="12.75" x14ac:dyDescent="0.2"/>
  <cols>
    <col min="1" max="1" width="1.5703125" style="5" customWidth="1"/>
    <col min="2" max="2" width="19.5703125" style="5" customWidth="1"/>
    <col min="3" max="3" width="12.5703125" style="5" customWidth="1"/>
    <col min="4" max="4" width="11.5703125" style="5" customWidth="1"/>
    <col min="5" max="5" width="11.85546875" style="5" customWidth="1"/>
    <col min="6" max="6" width="12.5703125" style="5" customWidth="1"/>
    <col min="7" max="7" width="11.5703125" style="5" customWidth="1"/>
    <col min="8" max="8" width="11.42578125" style="5" customWidth="1"/>
    <col min="9" max="9" width="12.85546875" style="5" customWidth="1"/>
    <col min="10" max="10" width="8.5703125" style="9" customWidth="1"/>
    <col min="11" max="12" width="11" style="5" customWidth="1"/>
    <col min="13" max="16384" width="9.140625" style="5"/>
  </cols>
  <sheetData>
    <row r="1" spans="1:11" ht="19.5" thickTop="1" thickBot="1" x14ac:dyDescent="0.25">
      <c r="A1" s="6"/>
      <c r="B1" s="1" t="s">
        <v>354</v>
      </c>
      <c r="I1" s="106"/>
      <c r="J1" s="176"/>
      <c r="K1" s="495" t="s">
        <v>180</v>
      </c>
    </row>
    <row r="2" spans="1:11" ht="12" customHeight="1" thickTop="1" x14ac:dyDescent="0.2">
      <c r="A2" s="6"/>
      <c r="B2" s="1"/>
    </row>
    <row r="3" spans="1:11" ht="18" x14ac:dyDescent="0.2">
      <c r="A3" s="6"/>
      <c r="B3" s="1" t="s">
        <v>270</v>
      </c>
    </row>
    <row r="4" spans="1:11" ht="6" customHeight="1" x14ac:dyDescent="0.2">
      <c r="A4" s="6"/>
      <c r="B4" s="2"/>
      <c r="E4" s="10"/>
    </row>
    <row r="5" spans="1:11" ht="15" customHeight="1" x14ac:dyDescent="0.25">
      <c r="A5" s="6"/>
      <c r="B5" s="4" t="s">
        <v>76</v>
      </c>
      <c r="C5" s="9"/>
      <c r="D5" s="9"/>
      <c r="E5" s="9"/>
      <c r="F5" s="9"/>
    </row>
    <row r="6" spans="1:11" s="517" customFormat="1" ht="11.25" customHeight="1" thickBot="1" x14ac:dyDescent="0.3">
      <c r="A6" s="17"/>
      <c r="B6" s="2"/>
      <c r="C6" s="2"/>
      <c r="F6" s="14" t="s">
        <v>88</v>
      </c>
      <c r="J6" s="518"/>
    </row>
    <row r="7" spans="1:11" s="517" customFormat="1" ht="60" customHeight="1" thickBot="1" x14ac:dyDescent="0.25">
      <c r="A7" s="17"/>
      <c r="B7" s="329" t="s">
        <v>2</v>
      </c>
      <c r="C7" s="486" t="s">
        <v>63</v>
      </c>
      <c r="D7" s="330" t="s">
        <v>64</v>
      </c>
      <c r="E7" s="331" t="s">
        <v>112</v>
      </c>
      <c r="F7" s="332" t="s">
        <v>275</v>
      </c>
      <c r="H7" s="25"/>
      <c r="I7" s="25"/>
      <c r="J7" s="17"/>
    </row>
    <row r="8" spans="1:11" s="517" customFormat="1" ht="18" customHeight="1" thickTop="1" x14ac:dyDescent="0.2">
      <c r="A8" s="17"/>
      <c r="B8" s="520" t="s">
        <v>89</v>
      </c>
      <c r="C8" s="310">
        <v>58862322.18</v>
      </c>
      <c r="D8" s="310">
        <v>52138791.670000002</v>
      </c>
      <c r="E8" s="521">
        <v>6723530.5099999979</v>
      </c>
      <c r="F8" s="540">
        <v>0.11422469010718866</v>
      </c>
      <c r="H8" s="626"/>
      <c r="I8" s="554"/>
      <c r="J8" s="554"/>
    </row>
    <row r="9" spans="1:11" s="517" customFormat="1" ht="18" customHeight="1" x14ac:dyDescent="0.2">
      <c r="A9" s="17"/>
      <c r="B9" s="522" t="s">
        <v>110</v>
      </c>
      <c r="C9" s="310">
        <v>7889258.8899999997</v>
      </c>
      <c r="D9" s="310">
        <v>5877359.2300000004</v>
      </c>
      <c r="E9" s="523">
        <v>2011899.6599999992</v>
      </c>
      <c r="F9" s="540">
        <v>0.25501757364689542</v>
      </c>
      <c r="H9" s="626"/>
      <c r="I9" s="554"/>
      <c r="J9" s="554"/>
    </row>
    <row r="10" spans="1:11" s="517" customFormat="1" ht="18" customHeight="1" x14ac:dyDescent="0.2">
      <c r="A10" s="17"/>
      <c r="B10" s="522" t="s">
        <v>91</v>
      </c>
      <c r="C10" s="310">
        <v>19021023.920000006</v>
      </c>
      <c r="D10" s="310">
        <v>18103233.960000001</v>
      </c>
      <c r="E10" s="523">
        <v>917789.96000000462</v>
      </c>
      <c r="F10" s="540">
        <v>4.825134355858611E-2</v>
      </c>
      <c r="H10" s="626"/>
      <c r="I10" s="554"/>
      <c r="J10" s="554"/>
    </row>
    <row r="11" spans="1:11" s="517" customFormat="1" ht="18" customHeight="1" x14ac:dyDescent="0.2">
      <c r="A11" s="17"/>
      <c r="B11" s="522" t="s">
        <v>99</v>
      </c>
      <c r="C11" s="310">
        <v>768379.90999999992</v>
      </c>
      <c r="D11" s="310">
        <v>679155.45</v>
      </c>
      <c r="E11" s="523">
        <v>89224.459999999963</v>
      </c>
      <c r="F11" s="540">
        <v>0.1161202405721409</v>
      </c>
      <c r="H11" s="626"/>
      <c r="I11" s="554"/>
      <c r="J11" s="554"/>
    </row>
    <row r="12" spans="1:11" s="517" customFormat="1" ht="18" customHeight="1" thickBot="1" x14ac:dyDescent="0.25">
      <c r="A12" s="17"/>
      <c r="B12" s="547" t="s">
        <v>100</v>
      </c>
      <c r="C12" s="311">
        <v>2427977.3299999996</v>
      </c>
      <c r="D12" s="525">
        <v>1841336.52</v>
      </c>
      <c r="E12" s="526">
        <v>586640.80999999959</v>
      </c>
      <c r="F12" s="541">
        <v>0.24161708709199509</v>
      </c>
      <c r="H12" s="626"/>
      <c r="I12" s="554"/>
      <c r="J12" s="554"/>
    </row>
    <row r="13" spans="1:11" s="517" customFormat="1" ht="27" customHeight="1" thickTop="1" thickBot="1" x14ac:dyDescent="0.25">
      <c r="A13" s="17"/>
      <c r="B13" s="372" t="s">
        <v>92</v>
      </c>
      <c r="C13" s="527">
        <v>88968962.230000004</v>
      </c>
      <c r="D13" s="527">
        <v>78639876.829999998</v>
      </c>
      <c r="E13" s="528">
        <v>10329085.400000006</v>
      </c>
      <c r="F13" s="542">
        <v>0.11609762709491374</v>
      </c>
      <c r="H13" s="626"/>
      <c r="I13" s="554"/>
      <c r="J13" s="554"/>
    </row>
    <row r="14" spans="1:11" s="517" customFormat="1" ht="24" customHeight="1" x14ac:dyDescent="0.2">
      <c r="H14" s="518"/>
      <c r="J14" s="518"/>
    </row>
    <row r="15" spans="1:11" ht="18" x14ac:dyDescent="0.2">
      <c r="A15" s="6"/>
      <c r="B15" s="1" t="s">
        <v>271</v>
      </c>
    </row>
    <row r="16" spans="1:11" s="517" customFormat="1" ht="6" customHeight="1" x14ac:dyDescent="0.2">
      <c r="B16" s="109"/>
      <c r="C16" s="109"/>
      <c r="D16" s="109"/>
      <c r="E16" s="109"/>
      <c r="F16" s="109"/>
      <c r="G16" s="109"/>
      <c r="H16" s="109"/>
      <c r="I16" s="109"/>
      <c r="J16" s="518"/>
    </row>
    <row r="17" spans="2:12" s="517" customFormat="1" ht="15" customHeight="1" x14ac:dyDescent="0.25">
      <c r="B17" s="519" t="s">
        <v>76</v>
      </c>
      <c r="J17" s="518"/>
    </row>
    <row r="18" spans="2:12" s="517" customFormat="1" ht="11.25" customHeight="1" thickBot="1" x14ac:dyDescent="0.3">
      <c r="I18" s="14" t="s">
        <v>88</v>
      </c>
      <c r="J18" s="19"/>
    </row>
    <row r="19" spans="2:12" s="517" customFormat="1" ht="24" customHeight="1" thickBot="1" x14ac:dyDescent="0.25">
      <c r="B19" s="480" t="s">
        <v>2</v>
      </c>
      <c r="C19" s="569"/>
      <c r="D19" s="569" t="s">
        <v>65</v>
      </c>
      <c r="E19" s="570"/>
      <c r="F19" s="571"/>
      <c r="G19" s="571" t="s">
        <v>66</v>
      </c>
      <c r="H19" s="571"/>
      <c r="I19" s="484" t="s">
        <v>176</v>
      </c>
      <c r="J19" s="115"/>
      <c r="L19" s="635"/>
    </row>
    <row r="20" spans="2:12" s="517" customFormat="1" ht="60" customHeight="1" thickTop="1" thickBot="1" x14ac:dyDescent="0.25">
      <c r="B20" s="492"/>
      <c r="C20" s="342" t="s">
        <v>312</v>
      </c>
      <c r="D20" s="343" t="s">
        <v>67</v>
      </c>
      <c r="E20" s="344" t="s">
        <v>314</v>
      </c>
      <c r="F20" s="342" t="s">
        <v>313</v>
      </c>
      <c r="G20" s="343" t="s">
        <v>68</v>
      </c>
      <c r="H20" s="344" t="s">
        <v>315</v>
      </c>
      <c r="I20" s="488"/>
      <c r="J20" s="115"/>
    </row>
    <row r="21" spans="2:12" s="517" customFormat="1" ht="18" customHeight="1" thickTop="1" x14ac:dyDescent="0.2">
      <c r="B21" s="520" t="s">
        <v>89</v>
      </c>
      <c r="C21" s="310">
        <v>5632</v>
      </c>
      <c r="D21" s="563">
        <f t="shared" ref="D21:D26" si="0">C21/($C21+$F21)</f>
        <v>0.80595306239267317</v>
      </c>
      <c r="E21" s="521">
        <v>7000726.959999999</v>
      </c>
      <c r="F21" s="310">
        <v>1356</v>
      </c>
      <c r="G21" s="563">
        <f t="shared" ref="G21:G26" si="1">F21/($C21+$F21)</f>
        <v>0.19404693760732686</v>
      </c>
      <c r="H21" s="521">
        <v>277196.44999999739</v>
      </c>
      <c r="I21" s="530">
        <v>6723530.5100000016</v>
      </c>
      <c r="J21" s="564"/>
      <c r="K21" s="565"/>
    </row>
    <row r="22" spans="2:12" s="517" customFormat="1" ht="18" customHeight="1" x14ac:dyDescent="0.2">
      <c r="B22" s="522" t="s">
        <v>110</v>
      </c>
      <c r="C22" s="310">
        <v>38</v>
      </c>
      <c r="D22" s="563">
        <f>C22/($C22+$F22)</f>
        <v>1</v>
      </c>
      <c r="E22" s="523">
        <v>2011899.67</v>
      </c>
      <c r="F22" s="310">
        <v>0</v>
      </c>
      <c r="G22" s="563">
        <f t="shared" si="1"/>
        <v>0</v>
      </c>
      <c r="H22" s="523">
        <v>1.0000000707805157E-2</v>
      </c>
      <c r="I22" s="530">
        <v>2011899.6599999992</v>
      </c>
      <c r="J22" s="564"/>
      <c r="K22" s="565"/>
    </row>
    <row r="23" spans="2:12" s="517" customFormat="1" ht="18" customHeight="1" x14ac:dyDescent="0.2">
      <c r="B23" s="522" t="s">
        <v>91</v>
      </c>
      <c r="C23" s="310">
        <v>3</v>
      </c>
      <c r="D23" s="563">
        <f t="shared" si="0"/>
        <v>1</v>
      </c>
      <c r="E23" s="523">
        <v>917789.96999999881</v>
      </c>
      <c r="F23" s="310">
        <v>0</v>
      </c>
      <c r="G23" s="563">
        <f t="shared" si="1"/>
        <v>0</v>
      </c>
      <c r="H23" s="523">
        <v>9.9999941885471344E-3</v>
      </c>
      <c r="I23" s="530">
        <v>917789.96000000462</v>
      </c>
      <c r="J23" s="564"/>
      <c r="K23" s="565"/>
    </row>
    <row r="24" spans="2:12" s="517" customFormat="1" ht="18" customHeight="1" x14ac:dyDescent="0.2">
      <c r="B24" s="522" t="s">
        <v>99</v>
      </c>
      <c r="C24" s="310">
        <v>3</v>
      </c>
      <c r="D24" s="563">
        <f t="shared" si="0"/>
        <v>1</v>
      </c>
      <c r="E24" s="523">
        <v>89224.460000000079</v>
      </c>
      <c r="F24" s="310">
        <v>0</v>
      </c>
      <c r="G24" s="563">
        <f t="shared" si="1"/>
        <v>0</v>
      </c>
      <c r="H24" s="523">
        <v>1.1641532182693481E-10</v>
      </c>
      <c r="I24" s="530">
        <v>89224.459999999963</v>
      </c>
      <c r="J24" s="564"/>
      <c r="K24" s="565"/>
    </row>
    <row r="25" spans="2:12" s="517" customFormat="1" ht="18" customHeight="1" thickBot="1" x14ac:dyDescent="0.25">
      <c r="B25" s="524" t="s">
        <v>100</v>
      </c>
      <c r="C25" s="311">
        <v>7</v>
      </c>
      <c r="D25" s="566">
        <f t="shared" si="0"/>
        <v>1</v>
      </c>
      <c r="E25" s="526">
        <v>586640.7899999998</v>
      </c>
      <c r="F25" s="311">
        <v>0</v>
      </c>
      <c r="G25" s="566">
        <f t="shared" si="1"/>
        <v>0</v>
      </c>
      <c r="H25" s="526">
        <v>-1.9999999785795808E-2</v>
      </c>
      <c r="I25" s="532">
        <v>586640.80999999959</v>
      </c>
      <c r="J25" s="564"/>
      <c r="K25" s="565"/>
    </row>
    <row r="26" spans="2:12" s="517" customFormat="1" ht="27" customHeight="1" thickTop="1" thickBot="1" x14ac:dyDescent="0.25">
      <c r="B26" s="372" t="s">
        <v>92</v>
      </c>
      <c r="C26" s="527">
        <v>5683</v>
      </c>
      <c r="D26" s="567">
        <f t="shared" si="0"/>
        <v>0.80735899985793436</v>
      </c>
      <c r="E26" s="528">
        <v>10606281.849999998</v>
      </c>
      <c r="F26" s="527">
        <f>SUM(F21:F25)</f>
        <v>1356</v>
      </c>
      <c r="G26" s="567">
        <f t="shared" si="1"/>
        <v>0.19264100014206564</v>
      </c>
      <c r="H26" s="528">
        <v>277196.44999999262</v>
      </c>
      <c r="I26" s="534">
        <v>10329085.400000006</v>
      </c>
      <c r="J26" s="568"/>
      <c r="K26" s="565"/>
    </row>
    <row r="28" spans="2:12" x14ac:dyDescent="0.2">
      <c r="E28" s="13"/>
      <c r="F28" s="13"/>
      <c r="G28" s="13"/>
      <c r="H28" s="13"/>
      <c r="I28" s="13"/>
    </row>
  </sheetData>
  <phoneticPr fontId="2" type="noConversion"/>
  <hyperlinks>
    <hyperlink ref="K1" location="INDICE!A1" display="VOLVER AL ÍNDICE" xr:uid="{1996AE96-B483-4783-B2A8-A330EE74CF5B}"/>
    <hyperlink ref="K1:L1" location="INDICE!A118:N118" display="VOLVER AL ÍNDICE" xr:uid="{4C18E914-EA78-4D88-86D3-41ACC033B34E}"/>
  </hyperlinks>
  <printOptions horizontalCentered="1"/>
  <pageMargins left="0.39370078740157483" right="0.39370078740157483" top="0.78740157480314965" bottom="0.39370078740157483" header="0" footer="0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2206-B2E6-4E86-AA52-F3206CD05E46}">
  <sheetPr codeName="Hoja73">
    <tabColor rgb="FF66FFFF"/>
  </sheetPr>
  <dimension ref="B1:H53"/>
  <sheetViews>
    <sheetView showGridLines="0" topLeftCell="A2" workbookViewId="0">
      <selection activeCell="A2" sqref="A2"/>
    </sheetView>
  </sheetViews>
  <sheetFormatPr baseColWidth="10" defaultColWidth="9.140625" defaultRowHeight="12.75" x14ac:dyDescent="0.2"/>
  <cols>
    <col min="1" max="1" width="1.5703125" style="497" customWidth="1"/>
    <col min="2" max="2" width="22.42578125" style="497" customWidth="1"/>
    <col min="3" max="3" width="13.85546875" style="497" bestFit="1" customWidth="1"/>
    <col min="4" max="4" width="15" style="497" customWidth="1"/>
    <col min="5" max="5" width="15.140625" style="497" customWidth="1"/>
    <col min="6" max="6" width="14" style="497" customWidth="1"/>
    <col min="7" max="7" width="12.85546875" style="498" customWidth="1"/>
    <col min="8" max="8" width="16.42578125" style="497" customWidth="1"/>
    <col min="9" max="9" width="17.140625" style="497" customWidth="1"/>
    <col min="10" max="10" width="20.42578125" style="497" customWidth="1"/>
    <col min="11" max="11" width="19.5703125" style="497" customWidth="1"/>
    <col min="12" max="12" width="17.5703125" style="497" customWidth="1"/>
    <col min="13" max="16384" width="9.140625" style="497"/>
  </cols>
  <sheetData>
    <row r="1" spans="2:8" ht="19.5" thickTop="1" thickBot="1" x14ac:dyDescent="0.25">
      <c r="B1" s="405" t="s">
        <v>362</v>
      </c>
      <c r="H1" s="495" t="s">
        <v>180</v>
      </c>
    </row>
    <row r="2" spans="2:8" ht="12" customHeight="1" thickTop="1" x14ac:dyDescent="0.2">
      <c r="B2" s="405"/>
    </row>
    <row r="3" spans="2:8" s="406" customFormat="1" ht="18" customHeight="1" x14ac:dyDescent="0.2">
      <c r="B3" s="516" t="s">
        <v>363</v>
      </c>
      <c r="C3" s="471"/>
      <c r="D3" s="471"/>
      <c r="E3" s="471"/>
      <c r="F3" s="471"/>
      <c r="G3" s="471"/>
    </row>
    <row r="4" spans="2:8" s="406" customFormat="1" ht="6" customHeight="1" x14ac:dyDescent="0.2">
      <c r="B4" s="408"/>
      <c r="G4" s="407"/>
    </row>
    <row r="5" spans="2:8" s="406" customFormat="1" ht="15" customHeight="1" x14ac:dyDescent="0.25">
      <c r="B5" s="409" t="s">
        <v>121</v>
      </c>
      <c r="G5" s="407"/>
    </row>
    <row r="6" spans="2:8" ht="11.25" customHeight="1" thickBot="1" x14ac:dyDescent="0.3">
      <c r="H6" s="410" t="s">
        <v>88</v>
      </c>
    </row>
    <row r="7" spans="2:8" ht="72" customHeight="1" thickBot="1" x14ac:dyDescent="0.25">
      <c r="B7" s="411" t="s">
        <v>2</v>
      </c>
      <c r="C7" s="412" t="s">
        <v>364</v>
      </c>
      <c r="D7" s="413" t="s">
        <v>365</v>
      </c>
      <c r="E7" s="413" t="s">
        <v>366</v>
      </c>
      <c r="F7" s="414" t="s">
        <v>367</v>
      </c>
      <c r="G7" s="415" t="s">
        <v>368</v>
      </c>
      <c r="H7" s="415" t="s">
        <v>369</v>
      </c>
    </row>
    <row r="8" spans="2:8" ht="25.5" customHeight="1" thickTop="1" x14ac:dyDescent="0.2">
      <c r="B8" s="499" t="s">
        <v>89</v>
      </c>
      <c r="C8" s="500">
        <v>25156644.73</v>
      </c>
      <c r="D8" s="501">
        <v>24183624.289999999</v>
      </c>
      <c r="E8" s="502">
        <f t="shared" ref="E8:E13" si="0">C8+D8</f>
        <v>49340269.019999996</v>
      </c>
      <c r="F8" s="503">
        <v>10885264.060000001</v>
      </c>
      <c r="G8" s="588">
        <f t="shared" ref="G8:G13" si="1">E8/F8</f>
        <v>4.5327581166643736</v>
      </c>
      <c r="H8" s="588">
        <f t="shared" ref="H8:H13" si="2">C8/F8</f>
        <v>2.3110734467566054</v>
      </c>
    </row>
    <row r="9" spans="2:8" ht="15.95" customHeight="1" x14ac:dyDescent="0.2">
      <c r="B9" s="504" t="s">
        <v>90</v>
      </c>
      <c r="C9" s="500">
        <v>6317789.6200000001</v>
      </c>
      <c r="D9" s="502">
        <v>2242971.46</v>
      </c>
      <c r="E9" s="502">
        <f t="shared" si="0"/>
        <v>8560761.0800000001</v>
      </c>
      <c r="F9" s="505">
        <v>2745519.81</v>
      </c>
      <c r="G9" s="588">
        <f t="shared" si="1"/>
        <v>3.1180838866356604</v>
      </c>
      <c r="H9" s="588">
        <f t="shared" si="2"/>
        <v>2.301126947614339</v>
      </c>
    </row>
    <row r="10" spans="2:8" ht="15.95" customHeight="1" x14ac:dyDescent="0.2">
      <c r="B10" s="504" t="s">
        <v>91</v>
      </c>
      <c r="C10" s="500">
        <v>920266.46</v>
      </c>
      <c r="D10" s="502">
        <v>2825434.47</v>
      </c>
      <c r="E10" s="502">
        <f t="shared" si="0"/>
        <v>3745700.93</v>
      </c>
      <c r="F10" s="505">
        <v>1211971.29</v>
      </c>
      <c r="G10" s="588">
        <f t="shared" si="1"/>
        <v>3.0905855286390489</v>
      </c>
      <c r="H10" s="588">
        <f t="shared" si="2"/>
        <v>0.75931374579013333</v>
      </c>
    </row>
    <row r="11" spans="2:8" ht="15.95" customHeight="1" x14ac:dyDescent="0.2">
      <c r="B11" s="504" t="s">
        <v>99</v>
      </c>
      <c r="C11" s="500">
        <v>431137.8</v>
      </c>
      <c r="D11" s="502">
        <v>165683.74</v>
      </c>
      <c r="E11" s="502">
        <f t="shared" si="0"/>
        <v>596821.54</v>
      </c>
      <c r="F11" s="505">
        <v>189631.11</v>
      </c>
      <c r="G11" s="588">
        <f t="shared" si="1"/>
        <v>3.1472765201870097</v>
      </c>
      <c r="H11" s="588">
        <f t="shared" si="2"/>
        <v>2.2735604933177895</v>
      </c>
    </row>
    <row r="12" spans="2:8" ht="15.95" customHeight="1" thickBot="1" x14ac:dyDescent="0.25">
      <c r="B12" s="506" t="s">
        <v>100</v>
      </c>
      <c r="C12" s="507">
        <v>1791587.17</v>
      </c>
      <c r="D12" s="508">
        <v>507796.33</v>
      </c>
      <c r="E12" s="508">
        <f t="shared" si="0"/>
        <v>2299383.5</v>
      </c>
      <c r="F12" s="509">
        <v>682928.25</v>
      </c>
      <c r="G12" s="589">
        <f t="shared" si="1"/>
        <v>3.3669474062611995</v>
      </c>
      <c r="H12" s="589">
        <f t="shared" si="2"/>
        <v>2.6233900413403601</v>
      </c>
    </row>
    <row r="13" spans="2:8" ht="24.95" customHeight="1" thickTop="1" thickBot="1" x14ac:dyDescent="0.25">
      <c r="B13" s="510" t="s">
        <v>92</v>
      </c>
      <c r="C13" s="511">
        <v>34617425.780000001</v>
      </c>
      <c r="D13" s="512">
        <v>29925510.289999999</v>
      </c>
      <c r="E13" s="512">
        <f t="shared" si="0"/>
        <v>64542936.07</v>
      </c>
      <c r="F13" s="513">
        <v>15715314.520000001</v>
      </c>
      <c r="G13" s="590">
        <f t="shared" si="1"/>
        <v>4.107008866278802</v>
      </c>
      <c r="H13" s="590">
        <f t="shared" si="2"/>
        <v>2.2027828800972671</v>
      </c>
    </row>
    <row r="14" spans="2:8" ht="16.5" customHeight="1" x14ac:dyDescent="0.2">
      <c r="B14" s="405"/>
    </row>
    <row r="15" spans="2:8" s="406" customFormat="1" ht="18" customHeight="1" x14ac:dyDescent="0.2">
      <c r="B15" s="516" t="s">
        <v>370</v>
      </c>
      <c r="C15" s="471"/>
      <c r="D15" s="471"/>
      <c r="E15" s="471"/>
      <c r="F15" s="471"/>
      <c r="G15" s="471"/>
    </row>
    <row r="16" spans="2:8" s="406" customFormat="1" ht="6" customHeight="1" x14ac:dyDescent="0.2">
      <c r="B16" s="408"/>
      <c r="G16" s="407"/>
    </row>
    <row r="17" spans="2:8" s="406" customFormat="1" ht="15" customHeight="1" x14ac:dyDescent="0.25">
      <c r="B17" s="409" t="s">
        <v>121</v>
      </c>
      <c r="G17" s="407"/>
    </row>
    <row r="18" spans="2:8" ht="11.25" customHeight="1" thickBot="1" x14ac:dyDescent="0.3">
      <c r="B18" s="408"/>
      <c r="C18" s="408"/>
      <c r="D18" s="408"/>
      <c r="H18" s="410" t="s">
        <v>88</v>
      </c>
    </row>
    <row r="19" spans="2:8" ht="51.75" thickBot="1" x14ac:dyDescent="0.25">
      <c r="B19" s="411" t="s">
        <v>0</v>
      </c>
      <c r="C19" s="412" t="s">
        <v>364</v>
      </c>
      <c r="D19" s="413" t="s">
        <v>365</v>
      </c>
      <c r="E19" s="413" t="s">
        <v>366</v>
      </c>
      <c r="F19" s="414" t="s">
        <v>367</v>
      </c>
      <c r="G19" s="415" t="s">
        <v>368</v>
      </c>
      <c r="H19" s="415" t="s">
        <v>369</v>
      </c>
    </row>
    <row r="20" spans="2:8" ht="15.95" customHeight="1" thickTop="1" x14ac:dyDescent="0.2">
      <c r="B20" s="514" t="s">
        <v>81</v>
      </c>
      <c r="C20" s="500">
        <v>1690958.27</v>
      </c>
      <c r="D20" s="501">
        <v>2909529.37</v>
      </c>
      <c r="E20" s="502">
        <f t="shared" ref="E20:E27" si="3">C20+D20</f>
        <v>4600487.6400000006</v>
      </c>
      <c r="F20" s="503">
        <v>2018321.05</v>
      </c>
      <c r="G20" s="588">
        <f t="shared" ref="G20:G27" si="4">E20/F20</f>
        <v>2.2793636522792053</v>
      </c>
      <c r="H20" s="588">
        <f t="shared" ref="H20:H27" si="5">C20/F20</f>
        <v>0.8378044067865219</v>
      </c>
    </row>
    <row r="21" spans="2:8" ht="15.95" customHeight="1" x14ac:dyDescent="0.2">
      <c r="B21" s="504" t="s">
        <v>82</v>
      </c>
      <c r="C21" s="500">
        <v>934973.85</v>
      </c>
      <c r="D21" s="502">
        <v>1535966.73</v>
      </c>
      <c r="E21" s="502">
        <f t="shared" si="3"/>
        <v>2470940.58</v>
      </c>
      <c r="F21" s="505">
        <v>757712.71</v>
      </c>
      <c r="G21" s="588">
        <f t="shared" si="4"/>
        <v>3.2610520417428397</v>
      </c>
      <c r="H21" s="588">
        <f t="shared" si="5"/>
        <v>1.2339424133455541</v>
      </c>
    </row>
    <row r="22" spans="2:8" ht="15.95" customHeight="1" x14ac:dyDescent="0.2">
      <c r="B22" s="504" t="s">
        <v>83</v>
      </c>
      <c r="C22" s="500">
        <v>4842103.7</v>
      </c>
      <c r="D22" s="502">
        <v>5477119.3499999996</v>
      </c>
      <c r="E22" s="502">
        <f t="shared" si="3"/>
        <v>10319223.050000001</v>
      </c>
      <c r="F22" s="505">
        <v>2265631.38</v>
      </c>
      <c r="G22" s="588">
        <f t="shared" si="4"/>
        <v>4.5546787271281532</v>
      </c>
      <c r="H22" s="588">
        <f t="shared" si="5"/>
        <v>2.1371983733735185</v>
      </c>
    </row>
    <row r="23" spans="2:8" ht="15.95" customHeight="1" x14ac:dyDescent="0.2">
      <c r="B23" s="504" t="s">
        <v>84</v>
      </c>
      <c r="C23" s="500">
        <v>3893125.41</v>
      </c>
      <c r="D23" s="502">
        <v>3489468.37</v>
      </c>
      <c r="E23" s="502">
        <f t="shared" si="3"/>
        <v>7382593.7800000003</v>
      </c>
      <c r="F23" s="505">
        <v>1424044.09</v>
      </c>
      <c r="G23" s="588">
        <f t="shared" si="4"/>
        <v>5.1842452293734809</v>
      </c>
      <c r="H23" s="588">
        <f t="shared" si="5"/>
        <v>2.7338517376944416</v>
      </c>
    </row>
    <row r="24" spans="2:8" ht="15.95" customHeight="1" x14ac:dyDescent="0.2">
      <c r="B24" s="504" t="s">
        <v>85</v>
      </c>
      <c r="C24" s="500">
        <v>4357078.33</v>
      </c>
      <c r="D24" s="502">
        <v>3986498.53</v>
      </c>
      <c r="E24" s="502">
        <f t="shared" si="3"/>
        <v>8343576.8599999994</v>
      </c>
      <c r="F24" s="505">
        <v>1533573.64</v>
      </c>
      <c r="G24" s="588">
        <f t="shared" si="4"/>
        <v>5.4406105076245312</v>
      </c>
      <c r="H24" s="588">
        <f t="shared" si="5"/>
        <v>2.8411275574611472</v>
      </c>
    </row>
    <row r="25" spans="2:8" ht="15.95" customHeight="1" x14ac:dyDescent="0.2">
      <c r="B25" s="504" t="s">
        <v>86</v>
      </c>
      <c r="C25" s="500">
        <v>4917552.54</v>
      </c>
      <c r="D25" s="502">
        <v>4025162.65</v>
      </c>
      <c r="E25" s="502">
        <f t="shared" si="3"/>
        <v>8942715.1899999995</v>
      </c>
      <c r="F25" s="505">
        <v>1579949.7</v>
      </c>
      <c r="G25" s="588">
        <f t="shared" si="4"/>
        <v>5.6601265154200791</v>
      </c>
      <c r="H25" s="588">
        <f t="shared" si="5"/>
        <v>3.1124741123087656</v>
      </c>
    </row>
    <row r="26" spans="2:8" ht="15.95" customHeight="1" thickBot="1" x14ac:dyDescent="0.25">
      <c r="B26" s="506" t="s">
        <v>87</v>
      </c>
      <c r="C26" s="507">
        <v>4520852.63</v>
      </c>
      <c r="D26" s="508">
        <v>2759879.29</v>
      </c>
      <c r="E26" s="508">
        <f t="shared" si="3"/>
        <v>7280731.9199999999</v>
      </c>
      <c r="F26" s="509">
        <v>1306031.49</v>
      </c>
      <c r="G26" s="589">
        <f t="shared" si="4"/>
        <v>5.5746986008737052</v>
      </c>
      <c r="H26" s="589">
        <f t="shared" si="5"/>
        <v>3.4615188566395134</v>
      </c>
    </row>
    <row r="27" spans="2:8" ht="24.95" customHeight="1" thickTop="1" thickBot="1" x14ac:dyDescent="0.25">
      <c r="B27" s="510" t="s">
        <v>1</v>
      </c>
      <c r="C27" s="511">
        <v>25156644.73</v>
      </c>
      <c r="D27" s="512">
        <v>24183624.289999999</v>
      </c>
      <c r="E27" s="512">
        <f t="shared" si="3"/>
        <v>49340269.019999996</v>
      </c>
      <c r="F27" s="513">
        <v>10885264.060000001</v>
      </c>
      <c r="G27" s="590">
        <f t="shared" si="4"/>
        <v>4.5327581166643736</v>
      </c>
      <c r="H27" s="590">
        <f t="shared" si="5"/>
        <v>2.3110734467566054</v>
      </c>
    </row>
    <row r="28" spans="2:8" ht="16.5" customHeight="1" x14ac:dyDescent="0.2"/>
    <row r="29" spans="2:8" s="406" customFormat="1" ht="18" customHeight="1" x14ac:dyDescent="0.2">
      <c r="B29" s="516" t="s">
        <v>371</v>
      </c>
      <c r="C29" s="471"/>
      <c r="D29" s="471"/>
      <c r="E29" s="471"/>
      <c r="F29" s="471"/>
      <c r="G29" s="471"/>
    </row>
    <row r="30" spans="2:8" s="406" customFormat="1" ht="6" customHeight="1" x14ac:dyDescent="0.2">
      <c r="B30" s="408"/>
      <c r="G30" s="407"/>
    </row>
    <row r="31" spans="2:8" s="406" customFormat="1" ht="15" customHeight="1" x14ac:dyDescent="0.25">
      <c r="B31" s="409" t="s">
        <v>121</v>
      </c>
      <c r="G31" s="407"/>
    </row>
    <row r="32" spans="2:8" ht="11.25" customHeight="1" thickBot="1" x14ac:dyDescent="0.3">
      <c r="H32" s="410" t="s">
        <v>88</v>
      </c>
    </row>
    <row r="33" spans="2:8" ht="51.75" thickBot="1" x14ac:dyDescent="0.25">
      <c r="B33" s="411" t="s">
        <v>7</v>
      </c>
      <c r="C33" s="412" t="s">
        <v>364</v>
      </c>
      <c r="D33" s="413" t="s">
        <v>365</v>
      </c>
      <c r="E33" s="413" t="s">
        <v>366</v>
      </c>
      <c r="F33" s="414" t="s">
        <v>367</v>
      </c>
      <c r="G33" s="415" t="s">
        <v>368</v>
      </c>
      <c r="H33" s="415" t="s">
        <v>369</v>
      </c>
    </row>
    <row r="34" spans="2:8" ht="15.95" customHeight="1" thickTop="1" x14ac:dyDescent="0.2">
      <c r="B34" s="499" t="s">
        <v>419</v>
      </c>
      <c r="C34" s="500">
        <v>4277271.5599999996</v>
      </c>
      <c r="D34" s="501">
        <v>6520020.25</v>
      </c>
      <c r="E34" s="502">
        <f t="shared" ref="E34:E53" si="6">C34+D34</f>
        <v>10797291.809999999</v>
      </c>
      <c r="F34" s="503">
        <v>2485562.58</v>
      </c>
      <c r="G34" s="588">
        <f t="shared" ref="G34:G53" si="7">E34/F34</f>
        <v>4.3440032034920639</v>
      </c>
      <c r="H34" s="588">
        <f t="shared" ref="H34:H53" si="8">C34/F34</f>
        <v>1.7208464572233781</v>
      </c>
    </row>
    <row r="35" spans="2:8" ht="15.95" customHeight="1" x14ac:dyDescent="0.2">
      <c r="B35" s="504" t="s">
        <v>420</v>
      </c>
      <c r="C35" s="500">
        <v>588297.18999999994</v>
      </c>
      <c r="D35" s="502">
        <v>434055.37</v>
      </c>
      <c r="E35" s="502">
        <f t="shared" si="6"/>
        <v>1022352.5599999999</v>
      </c>
      <c r="F35" s="505">
        <v>199133.21</v>
      </c>
      <c r="G35" s="588">
        <f t="shared" si="7"/>
        <v>5.1340133571893904</v>
      </c>
      <c r="H35" s="588">
        <f t="shared" si="8"/>
        <v>2.9542896938185246</v>
      </c>
    </row>
    <row r="36" spans="2:8" ht="15.95" customHeight="1" x14ac:dyDescent="0.2">
      <c r="B36" s="504" t="s">
        <v>421</v>
      </c>
      <c r="C36" s="500">
        <v>477608.77</v>
      </c>
      <c r="D36" s="502">
        <v>222004.71</v>
      </c>
      <c r="E36" s="502">
        <f t="shared" si="6"/>
        <v>699613.48</v>
      </c>
      <c r="F36" s="505">
        <v>116353.97</v>
      </c>
      <c r="G36" s="588">
        <f t="shared" si="7"/>
        <v>6.0128028291600186</v>
      </c>
      <c r="H36" s="588">
        <f t="shared" si="8"/>
        <v>4.1047913534879816</v>
      </c>
    </row>
    <row r="37" spans="2:8" ht="15.95" customHeight="1" x14ac:dyDescent="0.2">
      <c r="B37" s="504" t="s">
        <v>422</v>
      </c>
      <c r="C37" s="500">
        <v>924599.32</v>
      </c>
      <c r="D37" s="502">
        <v>626909.27</v>
      </c>
      <c r="E37" s="502">
        <f t="shared" si="6"/>
        <v>1551508.5899999999</v>
      </c>
      <c r="F37" s="505">
        <v>212978.45</v>
      </c>
      <c r="G37" s="588">
        <f t="shared" si="7"/>
        <v>7.2848149190681015</v>
      </c>
      <c r="H37" s="588">
        <f t="shared" si="8"/>
        <v>4.3412811014447703</v>
      </c>
    </row>
    <row r="38" spans="2:8" ht="15.95" customHeight="1" x14ac:dyDescent="0.2">
      <c r="B38" s="504" t="s">
        <v>423</v>
      </c>
      <c r="C38" s="500">
        <v>2982238.09</v>
      </c>
      <c r="D38" s="502">
        <v>1704748.04</v>
      </c>
      <c r="E38" s="502">
        <f t="shared" si="6"/>
        <v>4686986.13</v>
      </c>
      <c r="F38" s="505">
        <v>505316.99</v>
      </c>
      <c r="G38" s="588">
        <f t="shared" si="7"/>
        <v>9.2753384959409342</v>
      </c>
      <c r="H38" s="588">
        <f t="shared" si="8"/>
        <v>5.9017174348323413</v>
      </c>
    </row>
    <row r="39" spans="2:8" ht="15.95" customHeight="1" x14ac:dyDescent="0.2">
      <c r="B39" s="504" t="s">
        <v>424</v>
      </c>
      <c r="C39" s="500">
        <v>401573.63</v>
      </c>
      <c r="D39" s="502">
        <v>235258.89</v>
      </c>
      <c r="E39" s="502">
        <f t="shared" si="6"/>
        <v>636832.52</v>
      </c>
      <c r="F39" s="505">
        <v>110880.98</v>
      </c>
      <c r="G39" s="588">
        <f t="shared" si="7"/>
        <v>5.7433882709189623</v>
      </c>
      <c r="H39" s="588">
        <f t="shared" si="8"/>
        <v>3.6216637876036089</v>
      </c>
    </row>
    <row r="40" spans="2:8" ht="15.95" customHeight="1" x14ac:dyDescent="0.2">
      <c r="B40" s="504" t="s">
        <v>425</v>
      </c>
      <c r="C40" s="500">
        <v>1467963.64</v>
      </c>
      <c r="D40" s="502">
        <v>719712.63</v>
      </c>
      <c r="E40" s="502">
        <f t="shared" si="6"/>
        <v>2187676.27</v>
      </c>
      <c r="F40" s="505">
        <v>373027.52</v>
      </c>
      <c r="G40" s="588">
        <f t="shared" si="7"/>
        <v>5.8646511388757592</v>
      </c>
      <c r="H40" s="588">
        <f t="shared" si="8"/>
        <v>3.9352690117876552</v>
      </c>
    </row>
    <row r="41" spans="2:8" ht="15.95" customHeight="1" x14ac:dyDescent="0.2">
      <c r="B41" s="504" t="s">
        <v>426</v>
      </c>
      <c r="C41" s="500">
        <v>845870.44</v>
      </c>
      <c r="D41" s="502">
        <v>1008260.38</v>
      </c>
      <c r="E41" s="502">
        <f t="shared" si="6"/>
        <v>1854130.8199999998</v>
      </c>
      <c r="F41" s="505">
        <v>394836.19</v>
      </c>
      <c r="G41" s="588">
        <f t="shared" si="7"/>
        <v>4.6959495278282359</v>
      </c>
      <c r="H41" s="588">
        <f t="shared" si="8"/>
        <v>2.142332596209076</v>
      </c>
    </row>
    <row r="42" spans="2:8" ht="15.95" customHeight="1" x14ac:dyDescent="0.2">
      <c r="B42" s="504" t="s">
        <v>427</v>
      </c>
      <c r="C42" s="500">
        <v>4015681.42</v>
      </c>
      <c r="D42" s="502">
        <v>3421959.78</v>
      </c>
      <c r="E42" s="502">
        <f t="shared" si="6"/>
        <v>7437641.1999999993</v>
      </c>
      <c r="F42" s="505">
        <v>2301551.23</v>
      </c>
      <c r="G42" s="588">
        <f t="shared" si="7"/>
        <v>3.2315775130497526</v>
      </c>
      <c r="H42" s="588">
        <f t="shared" si="8"/>
        <v>1.744771686007615</v>
      </c>
    </row>
    <row r="43" spans="2:8" ht="15.95" customHeight="1" x14ac:dyDescent="0.2">
      <c r="B43" s="504" t="s">
        <v>428</v>
      </c>
      <c r="C43" s="500">
        <v>618262.63</v>
      </c>
      <c r="D43" s="502">
        <v>486089.45</v>
      </c>
      <c r="E43" s="502">
        <f t="shared" si="6"/>
        <v>1104352.08</v>
      </c>
      <c r="F43" s="505">
        <v>205579.22</v>
      </c>
      <c r="G43" s="588">
        <f t="shared" si="7"/>
        <v>5.3719051954764696</v>
      </c>
      <c r="H43" s="588">
        <f t="shared" si="8"/>
        <v>3.0074179189900612</v>
      </c>
    </row>
    <row r="44" spans="2:8" ht="15.95" customHeight="1" x14ac:dyDescent="0.2">
      <c r="B44" s="504" t="s">
        <v>429</v>
      </c>
      <c r="C44" s="500">
        <v>1079431.8600000001</v>
      </c>
      <c r="D44" s="502">
        <v>802178.45</v>
      </c>
      <c r="E44" s="502">
        <f t="shared" si="6"/>
        <v>1881610.31</v>
      </c>
      <c r="F44" s="505">
        <v>349876.47</v>
      </c>
      <c r="G44" s="588">
        <f t="shared" si="7"/>
        <v>5.3779275582607777</v>
      </c>
      <c r="H44" s="588">
        <f t="shared" si="8"/>
        <v>3.0851799207874717</v>
      </c>
    </row>
    <row r="45" spans="2:8" ht="15.95" customHeight="1" x14ac:dyDescent="0.2">
      <c r="B45" s="504" t="s">
        <v>430</v>
      </c>
      <c r="C45" s="500">
        <v>2434045.9500000002</v>
      </c>
      <c r="D45" s="502">
        <v>3806877.13</v>
      </c>
      <c r="E45" s="502">
        <f t="shared" si="6"/>
        <v>6240923.0800000001</v>
      </c>
      <c r="F45" s="505">
        <v>1831173.16</v>
      </c>
      <c r="G45" s="588">
        <f t="shared" si="7"/>
        <v>3.4081556110182394</v>
      </c>
      <c r="H45" s="588">
        <f t="shared" si="8"/>
        <v>1.3292276247648804</v>
      </c>
    </row>
    <row r="46" spans="2:8" ht="15.95" customHeight="1" x14ac:dyDescent="0.2">
      <c r="B46" s="504" t="s">
        <v>431</v>
      </c>
      <c r="C46" s="500">
        <v>401578.76</v>
      </c>
      <c r="D46" s="502">
        <v>742744.49</v>
      </c>
      <c r="E46" s="502">
        <f t="shared" si="6"/>
        <v>1144323.25</v>
      </c>
      <c r="F46" s="505">
        <v>249588.82</v>
      </c>
      <c r="G46" s="588">
        <f t="shared" si="7"/>
        <v>4.5848337677945672</v>
      </c>
      <c r="H46" s="588">
        <f t="shared" si="8"/>
        <v>1.6089613308801252</v>
      </c>
    </row>
    <row r="47" spans="2:8" ht="15.95" customHeight="1" x14ac:dyDescent="0.2">
      <c r="B47" s="504" t="s">
        <v>432</v>
      </c>
      <c r="C47" s="500">
        <v>410069.25</v>
      </c>
      <c r="D47" s="502">
        <v>246731.7</v>
      </c>
      <c r="E47" s="502">
        <f t="shared" si="6"/>
        <v>656800.94999999995</v>
      </c>
      <c r="F47" s="505">
        <v>143844.14000000001</v>
      </c>
      <c r="G47" s="588">
        <f t="shared" si="7"/>
        <v>4.5660598339285832</v>
      </c>
      <c r="H47" s="588">
        <f t="shared" si="8"/>
        <v>2.8507887078333534</v>
      </c>
    </row>
    <row r="48" spans="2:8" ht="15.95" customHeight="1" x14ac:dyDescent="0.2">
      <c r="B48" s="504" t="s">
        <v>433</v>
      </c>
      <c r="C48" s="500">
        <v>1318432.81</v>
      </c>
      <c r="D48" s="502">
        <v>776140.54</v>
      </c>
      <c r="E48" s="502">
        <f t="shared" si="6"/>
        <v>2094573.35</v>
      </c>
      <c r="F48" s="505">
        <v>392426.04</v>
      </c>
      <c r="G48" s="588">
        <f t="shared" si="7"/>
        <v>5.3374983729418162</v>
      </c>
      <c r="H48" s="588">
        <f t="shared" si="8"/>
        <v>3.3596975623737917</v>
      </c>
    </row>
    <row r="49" spans="2:8" ht="15.95" customHeight="1" x14ac:dyDescent="0.2">
      <c r="B49" s="504" t="s">
        <v>434</v>
      </c>
      <c r="C49" s="500">
        <v>147283.79999999999</v>
      </c>
      <c r="D49" s="502">
        <v>119638.98</v>
      </c>
      <c r="E49" s="502">
        <f t="shared" si="6"/>
        <v>266922.77999999997</v>
      </c>
      <c r="F49" s="505">
        <v>40999.589999999997</v>
      </c>
      <c r="G49" s="588">
        <f t="shared" si="7"/>
        <v>6.5103768110851838</v>
      </c>
      <c r="H49" s="588">
        <f t="shared" si="8"/>
        <v>3.5923237281153297</v>
      </c>
    </row>
    <row r="50" spans="2:8" ht="15.95" customHeight="1" x14ac:dyDescent="0.2">
      <c r="B50" s="504" t="s">
        <v>435</v>
      </c>
      <c r="C50" s="500">
        <v>2525793.0099999998</v>
      </c>
      <c r="D50" s="502">
        <v>1947189.26</v>
      </c>
      <c r="E50" s="502">
        <f t="shared" si="6"/>
        <v>4472982.2699999996</v>
      </c>
      <c r="F50" s="505">
        <v>859151.43</v>
      </c>
      <c r="G50" s="588">
        <f t="shared" si="7"/>
        <v>5.2062792585935629</v>
      </c>
      <c r="H50" s="588">
        <f t="shared" si="8"/>
        <v>2.9398694127762783</v>
      </c>
    </row>
    <row r="51" spans="2:8" ht="15.95" customHeight="1" x14ac:dyDescent="0.2">
      <c r="B51" s="504" t="s">
        <v>436</v>
      </c>
      <c r="C51" s="500">
        <v>93578.3</v>
      </c>
      <c r="D51" s="502">
        <v>234460.2</v>
      </c>
      <c r="E51" s="502">
        <f t="shared" si="6"/>
        <v>328038.5</v>
      </c>
      <c r="F51" s="505">
        <v>58366.42</v>
      </c>
      <c r="G51" s="588">
        <f t="shared" si="7"/>
        <v>5.6203292920826735</v>
      </c>
      <c r="H51" s="588">
        <f t="shared" si="8"/>
        <v>1.6032900424593457</v>
      </c>
    </row>
    <row r="52" spans="2:8" ht="15.95" customHeight="1" thickBot="1" x14ac:dyDescent="0.25">
      <c r="B52" s="506" t="s">
        <v>399</v>
      </c>
      <c r="C52" s="507">
        <v>147064.32000000001</v>
      </c>
      <c r="D52" s="508">
        <v>128644.79</v>
      </c>
      <c r="E52" s="508">
        <f t="shared" si="6"/>
        <v>275709.11</v>
      </c>
      <c r="F52" s="509">
        <v>54617.64</v>
      </c>
      <c r="G52" s="589">
        <f t="shared" si="7"/>
        <v>5.047986511317589</v>
      </c>
      <c r="H52" s="589">
        <f t="shared" si="8"/>
        <v>2.6926157922605225</v>
      </c>
    </row>
    <row r="53" spans="2:8" ht="24.95" customHeight="1" thickTop="1" thickBot="1" x14ac:dyDescent="0.25">
      <c r="B53" s="510" t="s">
        <v>1</v>
      </c>
      <c r="C53" s="511">
        <v>25156644.75</v>
      </c>
      <c r="D53" s="512">
        <v>24183624.309999999</v>
      </c>
      <c r="E53" s="512">
        <f t="shared" si="6"/>
        <v>49340269.060000002</v>
      </c>
      <c r="F53" s="513">
        <v>10885264.050000001</v>
      </c>
      <c r="G53" s="590">
        <f t="shared" si="7"/>
        <v>4.5327581245031903</v>
      </c>
      <c r="H53" s="590">
        <f t="shared" si="8"/>
        <v>2.3110734507170729</v>
      </c>
    </row>
  </sheetData>
  <hyperlinks>
    <hyperlink ref="H1:I1" location="INDICE!A118:N118" display="VOLVER AL ÍNDICE" xr:uid="{74100CB0-5C9E-474C-9830-54034437BF06}"/>
    <hyperlink ref="H1" location="INDICE!A1" display="VOLVER AL ÍNDICE" xr:uid="{250F5991-123C-4ED0-ADD2-2D42CAD12F6A}"/>
  </hyperlinks>
  <printOptions horizontalCentered="1"/>
  <pageMargins left="0.59055118110236227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6D62-C0AC-4001-80A0-F1F696CDE806}">
  <sheetPr codeName="Hoja16">
    <tabColor rgb="FFFFDA65"/>
  </sheetPr>
  <dimension ref="B1:M51"/>
  <sheetViews>
    <sheetView showGridLines="0" workbookViewId="0">
      <selection activeCell="R57" sqref="R57"/>
    </sheetView>
  </sheetViews>
  <sheetFormatPr baseColWidth="10" defaultColWidth="9.140625" defaultRowHeight="12.75" x14ac:dyDescent="0.2"/>
  <cols>
    <col min="1" max="1" width="1.5703125" style="5" customWidth="1"/>
    <col min="2" max="2" width="16.42578125" style="5" customWidth="1"/>
    <col min="3" max="5" width="13.5703125" style="5" customWidth="1"/>
    <col min="6" max="7" width="12.5703125" style="5" customWidth="1"/>
    <col min="8" max="8" width="13.5703125" style="5" customWidth="1"/>
    <col min="9" max="9" width="15.42578125" style="5" customWidth="1"/>
    <col min="10" max="10" width="6.5703125" style="9" customWidth="1"/>
    <col min="11" max="16384" width="9.140625" style="5"/>
  </cols>
  <sheetData>
    <row r="1" spans="2:11" ht="19.5" thickTop="1" thickBot="1" x14ac:dyDescent="0.25">
      <c r="B1" s="1" t="s">
        <v>60</v>
      </c>
      <c r="D1" s="544"/>
      <c r="E1" s="544"/>
      <c r="F1" s="544"/>
      <c r="G1" s="544"/>
      <c r="H1" s="544"/>
      <c r="I1" s="546"/>
      <c r="J1" s="546"/>
      <c r="K1" s="549" t="s">
        <v>180</v>
      </c>
    </row>
    <row r="2" spans="2:11" ht="12" customHeight="1" thickTop="1" x14ac:dyDescent="0.2">
      <c r="B2" s="1"/>
    </row>
    <row r="3" spans="2:11" ht="18" x14ac:dyDescent="0.2">
      <c r="B3" s="1" t="s">
        <v>206</v>
      </c>
    </row>
    <row r="4" spans="2:11" ht="6" customHeight="1" x14ac:dyDescent="0.2">
      <c r="B4" s="2"/>
      <c r="H4" s="10"/>
    </row>
    <row r="5" spans="2:11" ht="15" customHeight="1" x14ac:dyDescent="0.2">
      <c r="B5" s="3" t="s">
        <v>61</v>
      </c>
      <c r="G5" s="517"/>
      <c r="H5" s="25"/>
      <c r="I5" s="517"/>
    </row>
    <row r="6" spans="2:11" ht="11.25" customHeight="1" thickBot="1" x14ac:dyDescent="0.3">
      <c r="G6" s="517"/>
      <c r="I6" s="14" t="s">
        <v>88</v>
      </c>
      <c r="J6" s="19"/>
    </row>
    <row r="7" spans="2:11" ht="72" customHeight="1" thickBot="1" x14ac:dyDescent="0.25">
      <c r="B7" s="295" t="s">
        <v>8</v>
      </c>
      <c r="C7" s="222" t="s">
        <v>278</v>
      </c>
      <c r="D7" s="262" t="s">
        <v>279</v>
      </c>
      <c r="E7" s="262" t="s">
        <v>280</v>
      </c>
      <c r="F7" s="262" t="s">
        <v>281</v>
      </c>
      <c r="G7" s="262" t="s">
        <v>282</v>
      </c>
      <c r="H7" s="223" t="s">
        <v>283</v>
      </c>
      <c r="I7" s="224" t="s">
        <v>284</v>
      </c>
      <c r="J7" s="112"/>
    </row>
    <row r="8" spans="2:11" ht="17.100000000000001" customHeight="1" thickTop="1" x14ac:dyDescent="0.2">
      <c r="B8" s="225" t="s">
        <v>419</v>
      </c>
      <c r="C8" s="58">
        <v>360510.02</v>
      </c>
      <c r="D8" s="58">
        <v>57062.3</v>
      </c>
      <c r="E8" s="58">
        <v>160994.87</v>
      </c>
      <c r="F8" s="58">
        <v>231624.76</v>
      </c>
      <c r="G8" s="310">
        <v>95372.46</v>
      </c>
      <c r="H8" s="521">
        <v>302810.03000000003</v>
      </c>
      <c r="I8" s="550">
        <v>1208374.44</v>
      </c>
      <c r="J8" s="116"/>
    </row>
    <row r="9" spans="2:11" ht="17.100000000000001" customHeight="1" x14ac:dyDescent="0.2">
      <c r="B9" s="226" t="s">
        <v>420</v>
      </c>
      <c r="C9" s="58">
        <v>99735.28</v>
      </c>
      <c r="D9" s="58">
        <v>34436.65</v>
      </c>
      <c r="E9" s="58">
        <v>18960.900000000001</v>
      </c>
      <c r="F9" s="58">
        <v>53626.59</v>
      </c>
      <c r="G9" s="310">
        <v>29769.34</v>
      </c>
      <c r="H9" s="523">
        <v>62072.870000000024</v>
      </c>
      <c r="I9" s="550">
        <v>298601.63</v>
      </c>
      <c r="J9" s="116"/>
    </row>
    <row r="10" spans="2:11" ht="17.100000000000001" customHeight="1" x14ac:dyDescent="0.2">
      <c r="B10" s="226" t="s">
        <v>421</v>
      </c>
      <c r="C10" s="58">
        <v>46430</v>
      </c>
      <c r="D10" s="58">
        <v>4484.03</v>
      </c>
      <c r="E10" s="58">
        <v>10850.74</v>
      </c>
      <c r="F10" s="58">
        <v>37407.919999999998</v>
      </c>
      <c r="G10" s="310">
        <v>16633.34</v>
      </c>
      <c r="H10" s="523">
        <v>26272.51999999999</v>
      </c>
      <c r="I10" s="550">
        <v>142078.54999999999</v>
      </c>
      <c r="J10" s="116"/>
    </row>
    <row r="11" spans="2:11" ht="17.100000000000001" customHeight="1" x14ac:dyDescent="0.2">
      <c r="B11" s="226" t="s">
        <v>422</v>
      </c>
      <c r="C11" s="58">
        <v>120261.22</v>
      </c>
      <c r="D11" s="58">
        <v>13297.64</v>
      </c>
      <c r="E11" s="58">
        <v>42102.27</v>
      </c>
      <c r="F11" s="58">
        <v>55206.48</v>
      </c>
      <c r="G11" s="310">
        <v>16322.53</v>
      </c>
      <c r="H11" s="523">
        <v>86643.760000000038</v>
      </c>
      <c r="I11" s="550">
        <v>333833.90000000002</v>
      </c>
      <c r="J11" s="116"/>
    </row>
    <row r="12" spans="2:11" ht="17.100000000000001" customHeight="1" x14ac:dyDescent="0.2">
      <c r="B12" s="226" t="s">
        <v>423</v>
      </c>
      <c r="C12" s="58">
        <v>152261.32999999999</v>
      </c>
      <c r="D12" s="58">
        <v>8444.24</v>
      </c>
      <c r="E12" s="58">
        <v>15822.46</v>
      </c>
      <c r="F12" s="58">
        <v>46378.96</v>
      </c>
      <c r="G12" s="310">
        <v>18041.45</v>
      </c>
      <c r="H12" s="523">
        <v>48488.860000000015</v>
      </c>
      <c r="I12" s="550">
        <v>289437.3</v>
      </c>
      <c r="J12" s="116"/>
    </row>
    <row r="13" spans="2:11" ht="17.100000000000001" customHeight="1" x14ac:dyDescent="0.2">
      <c r="B13" s="226" t="s">
        <v>424</v>
      </c>
      <c r="C13" s="58">
        <v>40537.519999999997</v>
      </c>
      <c r="D13" s="58">
        <v>2873.85</v>
      </c>
      <c r="E13" s="58">
        <v>8505.86</v>
      </c>
      <c r="F13" s="58">
        <v>22330.58</v>
      </c>
      <c r="G13" s="310">
        <v>15592.59</v>
      </c>
      <c r="H13" s="523">
        <v>17842.020000000004</v>
      </c>
      <c r="I13" s="550">
        <v>107682.42</v>
      </c>
      <c r="J13" s="116"/>
    </row>
    <row r="14" spans="2:11" ht="17.100000000000001" customHeight="1" x14ac:dyDescent="0.2">
      <c r="B14" s="226" t="s">
        <v>425</v>
      </c>
      <c r="C14" s="58">
        <v>166261.22</v>
      </c>
      <c r="D14" s="58">
        <v>27879.96</v>
      </c>
      <c r="E14" s="58">
        <v>25699.43</v>
      </c>
      <c r="F14" s="58">
        <v>85246.78</v>
      </c>
      <c r="G14" s="310">
        <v>52178.91</v>
      </c>
      <c r="H14" s="523">
        <v>69182.409999999974</v>
      </c>
      <c r="I14" s="550">
        <v>426448.71</v>
      </c>
      <c r="J14" s="116"/>
    </row>
    <row r="15" spans="2:11" ht="17.100000000000001" customHeight="1" x14ac:dyDescent="0.2">
      <c r="B15" s="226" t="s">
        <v>426</v>
      </c>
      <c r="C15" s="58">
        <v>151390.38</v>
      </c>
      <c r="D15" s="58">
        <v>54988.66</v>
      </c>
      <c r="E15" s="58">
        <v>23832.22</v>
      </c>
      <c r="F15" s="58">
        <v>73308.19</v>
      </c>
      <c r="G15" s="310">
        <v>29686.68</v>
      </c>
      <c r="H15" s="523">
        <v>64051.200000000012</v>
      </c>
      <c r="I15" s="550">
        <v>397257.33</v>
      </c>
      <c r="J15" s="116"/>
    </row>
    <row r="16" spans="2:11" ht="17.100000000000001" customHeight="1" x14ac:dyDescent="0.2">
      <c r="B16" s="226" t="s">
        <v>427</v>
      </c>
      <c r="C16" s="58">
        <v>575577.73</v>
      </c>
      <c r="D16" s="58">
        <v>90157.63</v>
      </c>
      <c r="E16" s="58">
        <v>101621.46</v>
      </c>
      <c r="F16" s="58">
        <v>347676.79</v>
      </c>
      <c r="G16" s="310">
        <v>189513.61</v>
      </c>
      <c r="H16" s="523">
        <v>316001.35000000033</v>
      </c>
      <c r="I16" s="550">
        <v>1620548.57</v>
      </c>
      <c r="J16" s="116"/>
    </row>
    <row r="17" spans="2:13" ht="17.100000000000001" customHeight="1" x14ac:dyDescent="0.2">
      <c r="B17" s="226" t="s">
        <v>428</v>
      </c>
      <c r="C17" s="58">
        <v>46727.24</v>
      </c>
      <c r="D17" s="58">
        <v>36501.57</v>
      </c>
      <c r="E17" s="58">
        <v>5335.18</v>
      </c>
      <c r="F17" s="58">
        <v>27186.03</v>
      </c>
      <c r="G17" s="310">
        <v>17324.28</v>
      </c>
      <c r="H17" s="523">
        <v>38378</v>
      </c>
      <c r="I17" s="550">
        <v>171452.3</v>
      </c>
      <c r="J17" s="116"/>
    </row>
    <row r="18" spans="2:13" ht="17.100000000000001" customHeight="1" x14ac:dyDescent="0.2">
      <c r="B18" s="226" t="s">
        <v>429</v>
      </c>
      <c r="C18" s="58">
        <v>165743.59</v>
      </c>
      <c r="D18" s="58">
        <v>24645.08</v>
      </c>
      <c r="E18" s="58">
        <v>24790.400000000001</v>
      </c>
      <c r="F18" s="58">
        <v>80768.69</v>
      </c>
      <c r="G18" s="310">
        <v>34288.93</v>
      </c>
      <c r="H18" s="523">
        <v>71506.570000000007</v>
      </c>
      <c r="I18" s="550">
        <v>401743.26</v>
      </c>
      <c r="J18" s="116"/>
    </row>
    <row r="19" spans="2:13" ht="17.100000000000001" customHeight="1" x14ac:dyDescent="0.2">
      <c r="B19" s="226" t="s">
        <v>430</v>
      </c>
      <c r="C19" s="58">
        <v>113106.62</v>
      </c>
      <c r="D19" s="58">
        <v>20137.740000000002</v>
      </c>
      <c r="E19" s="58">
        <v>91310.83</v>
      </c>
      <c r="F19" s="58">
        <v>301526.33</v>
      </c>
      <c r="G19" s="310">
        <v>108325.46</v>
      </c>
      <c r="H19" s="523">
        <v>352681.39</v>
      </c>
      <c r="I19" s="550">
        <v>987088.37</v>
      </c>
      <c r="J19" s="116"/>
    </row>
    <row r="20" spans="2:13" ht="17.100000000000001" customHeight="1" x14ac:dyDescent="0.2">
      <c r="B20" s="226" t="s">
        <v>431</v>
      </c>
      <c r="C20" s="58">
        <v>90955.87</v>
      </c>
      <c r="D20" s="58">
        <v>4432.1499999999996</v>
      </c>
      <c r="E20" s="58">
        <v>19244.86</v>
      </c>
      <c r="F20" s="58">
        <v>46601.22</v>
      </c>
      <c r="G20" s="310">
        <v>12901.31</v>
      </c>
      <c r="H20" s="523">
        <v>30626.830000000016</v>
      </c>
      <c r="I20" s="550">
        <v>204762.23999999999</v>
      </c>
      <c r="J20" s="116"/>
    </row>
    <row r="21" spans="2:13" ht="17.100000000000001" customHeight="1" x14ac:dyDescent="0.2">
      <c r="B21" s="226" t="s">
        <v>432</v>
      </c>
      <c r="C21" s="58">
        <v>9038.2800000000007</v>
      </c>
      <c r="D21" s="58">
        <v>14896.25</v>
      </c>
      <c r="E21" s="58">
        <v>5978.1</v>
      </c>
      <c r="F21" s="58">
        <v>39674.410000000003</v>
      </c>
      <c r="G21" s="310">
        <v>32838.129999999997</v>
      </c>
      <c r="H21" s="523">
        <v>19108.589999999982</v>
      </c>
      <c r="I21" s="550">
        <v>121533.75999999999</v>
      </c>
      <c r="J21" s="116"/>
    </row>
    <row r="22" spans="2:13" ht="17.100000000000001" customHeight="1" x14ac:dyDescent="0.2">
      <c r="B22" s="226" t="s">
        <v>433</v>
      </c>
      <c r="C22" s="58">
        <v>191779.91</v>
      </c>
      <c r="D22" s="58">
        <v>37991.519999999997</v>
      </c>
      <c r="E22" s="58">
        <v>22161.69</v>
      </c>
      <c r="F22" s="58">
        <v>83240.05</v>
      </c>
      <c r="G22" s="310">
        <v>37361.440000000002</v>
      </c>
      <c r="H22" s="523">
        <v>58782.98000000004</v>
      </c>
      <c r="I22" s="550">
        <v>431317.59</v>
      </c>
      <c r="J22" s="116"/>
    </row>
    <row r="23" spans="2:13" ht="17.100000000000001" customHeight="1" x14ac:dyDescent="0.2">
      <c r="B23" s="226" t="s">
        <v>434</v>
      </c>
      <c r="C23" s="58">
        <v>34294.17</v>
      </c>
      <c r="D23" s="58">
        <v>6180.33</v>
      </c>
      <c r="E23" s="58">
        <v>2975.79</v>
      </c>
      <c r="F23" s="58">
        <v>9520.94</v>
      </c>
      <c r="G23" s="310">
        <v>3404.83</v>
      </c>
      <c r="H23" s="523">
        <v>15309.619999999988</v>
      </c>
      <c r="I23" s="550">
        <v>71685.679999999993</v>
      </c>
      <c r="J23" s="116"/>
      <c r="M23" s="10"/>
    </row>
    <row r="24" spans="2:13" ht="17.100000000000001" customHeight="1" x14ac:dyDescent="0.2">
      <c r="B24" s="226" t="s">
        <v>435</v>
      </c>
      <c r="C24" s="58">
        <v>231232.04</v>
      </c>
      <c r="D24" s="58">
        <v>32964.82</v>
      </c>
      <c r="E24" s="58">
        <v>72518.559999999998</v>
      </c>
      <c r="F24" s="58">
        <v>186587.08</v>
      </c>
      <c r="G24" s="310">
        <v>43216.02</v>
      </c>
      <c r="H24" s="523">
        <v>171824.91000000003</v>
      </c>
      <c r="I24" s="550">
        <v>738343.43</v>
      </c>
      <c r="J24" s="116"/>
    </row>
    <row r="25" spans="2:13" ht="17.100000000000001" customHeight="1" x14ac:dyDescent="0.2">
      <c r="B25" s="226" t="s">
        <v>436</v>
      </c>
      <c r="C25" s="58">
        <v>257.05</v>
      </c>
      <c r="D25" s="58">
        <v>502.42</v>
      </c>
      <c r="E25" s="58">
        <v>980.94</v>
      </c>
      <c r="F25" s="58">
        <v>799.37</v>
      </c>
      <c r="G25" s="310">
        <v>0</v>
      </c>
      <c r="H25" s="523">
        <v>2574.3799999999997</v>
      </c>
      <c r="I25" s="550">
        <v>5114.16</v>
      </c>
      <c r="J25" s="116"/>
    </row>
    <row r="26" spans="2:13" ht="17.100000000000001" customHeight="1" thickBot="1" x14ac:dyDescent="0.25">
      <c r="B26" s="245" t="s">
        <v>399</v>
      </c>
      <c r="C26" s="61">
        <v>2783.59</v>
      </c>
      <c r="D26" s="63">
        <v>261.55</v>
      </c>
      <c r="E26" s="63">
        <v>1043.04</v>
      </c>
      <c r="F26" s="63">
        <v>1289.4100000000001</v>
      </c>
      <c r="G26" s="525">
        <v>264.38</v>
      </c>
      <c r="H26" s="526">
        <v>7457.5099999999993</v>
      </c>
      <c r="I26" s="551">
        <v>13099.48</v>
      </c>
      <c r="J26" s="116"/>
    </row>
    <row r="27" spans="2:13" ht="27" customHeight="1" thickTop="1" thickBot="1" x14ac:dyDescent="0.25">
      <c r="B27" s="318" t="s">
        <v>1</v>
      </c>
      <c r="C27" s="258">
        <v>2598883.06</v>
      </c>
      <c r="D27" s="258">
        <v>472138.39</v>
      </c>
      <c r="E27" s="258">
        <v>654729.6</v>
      </c>
      <c r="F27" s="258">
        <v>1730000.58</v>
      </c>
      <c r="G27" s="312">
        <v>753035.69</v>
      </c>
      <c r="H27" s="552">
        <v>1761615.8000000005</v>
      </c>
      <c r="I27" s="553">
        <v>7970403.1200000001</v>
      </c>
      <c r="J27" s="117"/>
    </row>
    <row r="28" spans="2:13" ht="18" customHeight="1" x14ac:dyDescent="0.2">
      <c r="G28" s="517"/>
      <c r="H28" s="517"/>
      <c r="I28" s="517"/>
    </row>
    <row r="29" spans="2:13" ht="15" customHeight="1" x14ac:dyDescent="0.25">
      <c r="B29" s="4" t="s">
        <v>57</v>
      </c>
      <c r="G29" s="517"/>
      <c r="H29" s="25"/>
      <c r="I29" s="517"/>
    </row>
    <row r="30" spans="2:13" ht="11.25" customHeight="1" thickBot="1" x14ac:dyDescent="0.3">
      <c r="H30" s="20"/>
      <c r="I30" s="20" t="s">
        <v>111</v>
      </c>
    </row>
    <row r="31" spans="2:13" ht="72" customHeight="1" thickBot="1" x14ac:dyDescent="0.25">
      <c r="B31" s="295" t="s">
        <v>8</v>
      </c>
      <c r="C31" s="222" t="s">
        <v>278</v>
      </c>
      <c r="D31" s="262" t="s">
        <v>279</v>
      </c>
      <c r="E31" s="262" t="s">
        <v>280</v>
      </c>
      <c r="F31" s="262" t="s">
        <v>285</v>
      </c>
      <c r="G31" s="262" t="s">
        <v>282</v>
      </c>
      <c r="H31" s="223" t="s">
        <v>283</v>
      </c>
      <c r="I31" s="224" t="s">
        <v>284</v>
      </c>
    </row>
    <row r="32" spans="2:13" ht="17.100000000000001" customHeight="1" thickTop="1" x14ac:dyDescent="0.2">
      <c r="B32" s="225" t="s">
        <v>419</v>
      </c>
      <c r="C32" s="53">
        <v>0.7478608093180743</v>
      </c>
      <c r="D32" s="53">
        <v>0.95687671661978901</v>
      </c>
      <c r="E32" s="53">
        <v>0.89519356925827331</v>
      </c>
      <c r="F32" s="53">
        <v>0.83849338989590261</v>
      </c>
      <c r="G32" s="193">
        <v>0.97214579058581052</v>
      </c>
      <c r="H32" s="562">
        <v>0.71003672606625923</v>
      </c>
      <c r="I32" s="555">
        <v>0.79375715317823103</v>
      </c>
    </row>
    <row r="33" spans="2:9" ht="17.100000000000001" customHeight="1" x14ac:dyDescent="0.2">
      <c r="B33" s="226" t="s">
        <v>420</v>
      </c>
      <c r="C33" s="53">
        <v>0.84229923948788421</v>
      </c>
      <c r="D33" s="53">
        <v>0.95732617585490831</v>
      </c>
      <c r="E33" s="53">
        <v>0.86522718436678059</v>
      </c>
      <c r="F33" s="53">
        <v>0.95082994132777487</v>
      </c>
      <c r="G33" s="193">
        <v>0.98056320556742993</v>
      </c>
      <c r="H33" s="556">
        <v>0.84728684868773563</v>
      </c>
      <c r="I33" s="555">
        <v>0.88786459264691564</v>
      </c>
    </row>
    <row r="34" spans="2:9" ht="17.100000000000001" customHeight="1" x14ac:dyDescent="0.2">
      <c r="B34" s="226" t="s">
        <v>421</v>
      </c>
      <c r="C34" s="53">
        <v>0.75874827941612166</v>
      </c>
      <c r="D34" s="53">
        <v>0.88528665010878438</v>
      </c>
      <c r="E34" s="53">
        <v>0.8521037281118512</v>
      </c>
      <c r="F34" s="53">
        <v>0.85983813181561897</v>
      </c>
      <c r="G34" s="193">
        <v>0.92806771357870399</v>
      </c>
      <c r="H34" s="556">
        <v>0.75631122489075919</v>
      </c>
      <c r="I34" s="555">
        <v>0.81114489520435362</v>
      </c>
    </row>
    <row r="35" spans="2:9" ht="17.100000000000001" customHeight="1" x14ac:dyDescent="0.2">
      <c r="B35" s="226" t="s">
        <v>422</v>
      </c>
      <c r="C35" s="53">
        <v>0.83349189571462956</v>
      </c>
      <c r="D35" s="53">
        <v>0.97379870132247748</v>
      </c>
      <c r="E35" s="53">
        <v>0.90657465896543221</v>
      </c>
      <c r="F35" s="53">
        <v>0.88742088695343824</v>
      </c>
      <c r="G35" s="193">
        <v>0.97101216492036491</v>
      </c>
      <c r="H35" s="556">
        <v>0.76208104183145564</v>
      </c>
      <c r="I35" s="555">
        <v>0.84068825179405637</v>
      </c>
    </row>
    <row r="36" spans="2:9" ht="17.100000000000001" customHeight="1" x14ac:dyDescent="0.2">
      <c r="B36" s="226" t="s">
        <v>423</v>
      </c>
      <c r="C36" s="53">
        <v>0.81657147233318483</v>
      </c>
      <c r="D36" s="53">
        <v>0.91662071391044198</v>
      </c>
      <c r="E36" s="53">
        <v>0.79688848821221536</v>
      </c>
      <c r="F36" s="53">
        <v>0.90565209487025822</v>
      </c>
      <c r="G36" s="193">
        <v>0.97302132277118369</v>
      </c>
      <c r="H36" s="556">
        <v>0.78803068792682218</v>
      </c>
      <c r="I36" s="555">
        <v>0.83455631690115128</v>
      </c>
    </row>
    <row r="37" spans="2:9" ht="17.100000000000001" customHeight="1" x14ac:dyDescent="0.2">
      <c r="B37" s="226" t="s">
        <v>424</v>
      </c>
      <c r="C37" s="53">
        <v>0.81022893665636786</v>
      </c>
      <c r="D37" s="53">
        <v>0.98191863385233547</v>
      </c>
      <c r="E37" s="53">
        <v>0.92615768894483141</v>
      </c>
      <c r="F37" s="53">
        <v>0.93918345734186448</v>
      </c>
      <c r="G37" s="193">
        <v>0.95909484850479254</v>
      </c>
      <c r="H37" s="556">
        <v>0.7591899883368598</v>
      </c>
      <c r="I37" s="555">
        <v>0.85680812568125175</v>
      </c>
    </row>
    <row r="38" spans="2:9" ht="17.100000000000001" customHeight="1" x14ac:dyDescent="0.2">
      <c r="B38" s="226" t="s">
        <v>425</v>
      </c>
      <c r="C38" s="53">
        <v>0.86507130360075357</v>
      </c>
      <c r="D38" s="53">
        <v>0.98530730817756751</v>
      </c>
      <c r="E38" s="53">
        <v>0.89191765855663008</v>
      </c>
      <c r="F38" s="53">
        <v>0.91839288855869783</v>
      </c>
      <c r="G38" s="193">
        <v>0.94444884882710689</v>
      </c>
      <c r="H38" s="556">
        <v>0.84534304666025939</v>
      </c>
      <c r="I38" s="555">
        <v>0.88989539038844967</v>
      </c>
    </row>
    <row r="39" spans="2:9" ht="17.100000000000001" customHeight="1" x14ac:dyDescent="0.2">
      <c r="B39" s="226" t="s">
        <v>426</v>
      </c>
      <c r="C39" s="53">
        <v>0.78071821150742449</v>
      </c>
      <c r="D39" s="53">
        <v>0.97481826526694082</v>
      </c>
      <c r="E39" s="53">
        <v>0.89343843159365877</v>
      </c>
      <c r="F39" s="53">
        <v>0.91542870743419891</v>
      </c>
      <c r="G39" s="193">
        <v>0.96112745185326687</v>
      </c>
      <c r="H39" s="556">
        <v>0.79541798152404686</v>
      </c>
      <c r="I39" s="555">
        <v>0.84795477083103077</v>
      </c>
    </row>
    <row r="40" spans="2:9" ht="17.100000000000001" customHeight="1" x14ac:dyDescent="0.2">
      <c r="B40" s="226" t="s">
        <v>427</v>
      </c>
      <c r="C40" s="53">
        <v>0.88551267367512343</v>
      </c>
      <c r="D40" s="53">
        <v>0.94062542384552306</v>
      </c>
      <c r="E40" s="53">
        <v>0.77822391972630689</v>
      </c>
      <c r="F40" s="53">
        <v>0.7924172075003546</v>
      </c>
      <c r="G40" s="193">
        <v>0.90150613493897402</v>
      </c>
      <c r="H40" s="556">
        <v>0.63341633323586266</v>
      </c>
      <c r="I40" s="555">
        <v>0.80055500288754322</v>
      </c>
    </row>
    <row r="41" spans="2:9" ht="17.100000000000001" customHeight="1" x14ac:dyDescent="0.2">
      <c r="B41" s="226" t="s">
        <v>428</v>
      </c>
      <c r="C41" s="53">
        <v>0.82375385986648508</v>
      </c>
      <c r="D41" s="53">
        <v>0.98553486051366568</v>
      </c>
      <c r="E41" s="53">
        <v>0.86686337654234735</v>
      </c>
      <c r="F41" s="53">
        <v>0.88642832967819807</v>
      </c>
      <c r="G41" s="193">
        <v>0.98057336918069893</v>
      </c>
      <c r="H41" s="556">
        <v>0.76634335329231307</v>
      </c>
      <c r="I41" s="555">
        <v>0.86446805146422634</v>
      </c>
    </row>
    <row r="42" spans="2:9" ht="17.100000000000001" customHeight="1" x14ac:dyDescent="0.2">
      <c r="B42" s="226" t="s">
        <v>429</v>
      </c>
      <c r="C42" s="53">
        <v>0.79799064203634473</v>
      </c>
      <c r="D42" s="53">
        <v>0.93690357888782372</v>
      </c>
      <c r="E42" s="53">
        <v>0.91413804699899115</v>
      </c>
      <c r="F42" s="53">
        <v>0.93915279532427587</v>
      </c>
      <c r="G42" s="193">
        <v>0.95609600629944436</v>
      </c>
      <c r="H42" s="556">
        <v>0.77406434232713461</v>
      </c>
      <c r="I42" s="555">
        <v>0.84512041374592117</v>
      </c>
    </row>
    <row r="43" spans="2:9" ht="17.100000000000001" customHeight="1" x14ac:dyDescent="0.2">
      <c r="B43" s="226" t="s">
        <v>430</v>
      </c>
      <c r="C43" s="53">
        <v>0.86852492478407739</v>
      </c>
      <c r="D43" s="53">
        <v>0.96189576828225021</v>
      </c>
      <c r="E43" s="53">
        <v>0.87843083721172754</v>
      </c>
      <c r="F43" s="53">
        <v>0.86291708560280023</v>
      </c>
      <c r="G43" s="193">
        <v>0.97446731070743642</v>
      </c>
      <c r="H43" s="556">
        <v>0.6513987813896539</v>
      </c>
      <c r="I43" s="555">
        <v>0.78519588975057997</v>
      </c>
    </row>
    <row r="44" spans="2:9" ht="17.100000000000001" customHeight="1" x14ac:dyDescent="0.2">
      <c r="B44" s="226" t="s">
        <v>431</v>
      </c>
      <c r="C44" s="53">
        <v>0.86298839429050711</v>
      </c>
      <c r="D44" s="53">
        <v>0.9329702899435437</v>
      </c>
      <c r="E44" s="53">
        <v>0.96581070474332187</v>
      </c>
      <c r="F44" s="53">
        <v>0.79619660347320576</v>
      </c>
      <c r="G44" s="193">
        <v>0.96740114201731398</v>
      </c>
      <c r="H44" s="556">
        <v>0.6817445830977511</v>
      </c>
      <c r="I44" s="555">
        <v>0.82945651586543045</v>
      </c>
    </row>
    <row r="45" spans="2:9" ht="17.100000000000001" customHeight="1" x14ac:dyDescent="0.2">
      <c r="B45" s="226" t="s">
        <v>432</v>
      </c>
      <c r="C45" s="53">
        <v>0.79189242232019574</v>
      </c>
      <c r="D45" s="53">
        <v>0.97493906733092661</v>
      </c>
      <c r="E45" s="53">
        <v>0.90025254236522412</v>
      </c>
      <c r="F45" s="53">
        <v>0.87930990156458544</v>
      </c>
      <c r="G45" s="193">
        <v>0.93588855337989285</v>
      </c>
      <c r="H45" s="556">
        <v>0.67901552185535841</v>
      </c>
      <c r="I45" s="555">
        <v>0.8577904022625259</v>
      </c>
    </row>
    <row r="46" spans="2:9" ht="17.100000000000001" customHeight="1" x14ac:dyDescent="0.2">
      <c r="B46" s="226" t="s">
        <v>433</v>
      </c>
      <c r="C46" s="53">
        <v>0.8374538735316549</v>
      </c>
      <c r="D46" s="53">
        <v>0.95467282216280136</v>
      </c>
      <c r="E46" s="53">
        <v>0.87802173334263056</v>
      </c>
      <c r="F46" s="53">
        <v>0.8961955531113438</v>
      </c>
      <c r="G46" s="193">
        <v>0.94671463912583309</v>
      </c>
      <c r="H46" s="556">
        <v>0.69155731093607542</v>
      </c>
      <c r="I46" s="555">
        <v>0.84342842547232222</v>
      </c>
    </row>
    <row r="47" spans="2:9" ht="17.100000000000001" customHeight="1" x14ac:dyDescent="0.2">
      <c r="B47" s="226" t="s">
        <v>434</v>
      </c>
      <c r="C47" s="53">
        <v>0.88161157200070628</v>
      </c>
      <c r="D47" s="53">
        <v>0.98493198276301697</v>
      </c>
      <c r="E47" s="53">
        <v>0.94182193371966794</v>
      </c>
      <c r="F47" s="53">
        <v>0.92886041445328027</v>
      </c>
      <c r="G47" s="193">
        <v>0.97247515137667084</v>
      </c>
      <c r="H47" s="556">
        <v>0.76128063410134506</v>
      </c>
      <c r="I47" s="555">
        <v>0.87213546032523881</v>
      </c>
    </row>
    <row r="48" spans="2:9" ht="17.100000000000001" customHeight="1" x14ac:dyDescent="0.2">
      <c r="B48" s="226" t="s">
        <v>435</v>
      </c>
      <c r="C48" s="53">
        <v>0.91842556008649801</v>
      </c>
      <c r="D48" s="53">
        <v>0.96488010424801285</v>
      </c>
      <c r="E48" s="53">
        <v>0.9569674140318859</v>
      </c>
      <c r="F48" s="53">
        <v>0.92785686821749835</v>
      </c>
      <c r="G48" s="193">
        <v>0.97468077505309136</v>
      </c>
      <c r="H48" s="556">
        <v>0.74645059461071306</v>
      </c>
      <c r="I48" s="555">
        <v>0.88177587072633923</v>
      </c>
    </row>
    <row r="49" spans="2:9" ht="17.100000000000001" customHeight="1" x14ac:dyDescent="0.2">
      <c r="B49" s="226" t="s">
        <v>436</v>
      </c>
      <c r="C49" s="53">
        <v>0.51432630357357245</v>
      </c>
      <c r="D49" s="53">
        <v>1</v>
      </c>
      <c r="E49" s="53">
        <v>0.90075480707425026</v>
      </c>
      <c r="F49" s="53">
        <v>0.59518118936466458</v>
      </c>
      <c r="G49" s="193" t="s">
        <v>413</v>
      </c>
      <c r="H49" s="556">
        <v>0.5628856421940116</v>
      </c>
      <c r="I49" s="555">
        <v>0.63864492627840497</v>
      </c>
    </row>
    <row r="50" spans="2:9" ht="17.100000000000001" customHeight="1" thickBot="1" x14ac:dyDescent="0.25">
      <c r="B50" s="245" t="s">
        <v>399</v>
      </c>
      <c r="C50" s="57">
        <v>0.36093847452506389</v>
      </c>
      <c r="D50" s="55">
        <v>0.99679865848546068</v>
      </c>
      <c r="E50" s="55">
        <v>0.82657621960883754</v>
      </c>
      <c r="F50" s="55">
        <v>0.8693257283091631</v>
      </c>
      <c r="G50" s="194">
        <v>0.9183687647630957</v>
      </c>
      <c r="H50" s="557">
        <v>0.81657768180942181</v>
      </c>
      <c r="I50" s="558">
        <v>0.65041750020233247</v>
      </c>
    </row>
    <row r="51" spans="2:9" ht="27" customHeight="1" thickTop="1" thickBot="1" x14ac:dyDescent="0.25">
      <c r="B51" s="318" t="s">
        <v>1</v>
      </c>
      <c r="C51" s="240">
        <v>0.83353988936449053</v>
      </c>
      <c r="D51" s="240">
        <v>0.95899598745318437</v>
      </c>
      <c r="E51" s="240">
        <v>0.87722989139535468</v>
      </c>
      <c r="F51" s="240">
        <v>0.86422288262704738</v>
      </c>
      <c r="G51" s="324">
        <v>0.94714216165254961</v>
      </c>
      <c r="H51" s="560">
        <v>0.70453459490394033</v>
      </c>
      <c r="I51" s="561">
        <v>0.82562088465508343</v>
      </c>
    </row>
  </sheetData>
  <phoneticPr fontId="2" type="noConversion"/>
  <hyperlinks>
    <hyperlink ref="K1" location="INDICE!A1" display="VOLVER AL ÍNDICE" xr:uid="{E7C7723C-39C6-4BE9-9BC7-ABF4AF541575}"/>
    <hyperlink ref="K1:L1" location="INDICE!A49:N49" display="VOLVER AL ÍNDICE" xr:uid="{B62BB0BE-1FCD-4996-A95A-4DCD29A8D63C}"/>
  </hyperlinks>
  <pageMargins left="0" right="0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D0FF-774D-48D0-8DD1-8435FE1A2C2E}">
  <sheetPr codeName="Hoja17">
    <tabColor rgb="FFFBD637"/>
  </sheetPr>
  <dimension ref="B1:K27"/>
  <sheetViews>
    <sheetView showGridLines="0" workbookViewId="0">
      <selection activeCell="K1" sqref="K1"/>
    </sheetView>
  </sheetViews>
  <sheetFormatPr baseColWidth="10" defaultColWidth="9.140625" defaultRowHeight="12.75" x14ac:dyDescent="0.2"/>
  <cols>
    <col min="1" max="1" width="1.5703125" style="5" customWidth="1"/>
    <col min="2" max="2" width="20.42578125" style="5" customWidth="1"/>
    <col min="3" max="5" width="13.5703125" style="5" customWidth="1"/>
    <col min="6" max="6" width="11.42578125" style="5" customWidth="1"/>
    <col min="7" max="7" width="10.5703125" style="5" customWidth="1"/>
    <col min="8" max="8" width="13.5703125" style="5" customWidth="1"/>
    <col min="9" max="9" width="15.42578125" style="5" customWidth="1"/>
    <col min="10" max="10" width="3.42578125" style="9" customWidth="1"/>
    <col min="11" max="12" width="11.140625" style="5" customWidth="1"/>
    <col min="13" max="16384" width="9.140625" style="5"/>
  </cols>
  <sheetData>
    <row r="1" spans="2:11" ht="19.5" thickTop="1" thickBot="1" x14ac:dyDescent="0.25">
      <c r="B1" s="1" t="s">
        <v>60</v>
      </c>
      <c r="D1" s="544"/>
      <c r="E1" s="544"/>
      <c r="F1" s="544"/>
      <c r="G1" s="544"/>
      <c r="H1" s="544"/>
      <c r="I1" s="546"/>
      <c r="J1" s="546"/>
      <c r="K1" s="549" t="s">
        <v>180</v>
      </c>
    </row>
    <row r="2" spans="2:11" ht="12" customHeight="1" thickTop="1" x14ac:dyDescent="0.2">
      <c r="B2" s="1"/>
    </row>
    <row r="3" spans="2:11" ht="18" x14ac:dyDescent="0.2">
      <c r="B3" s="1" t="s">
        <v>207</v>
      </c>
    </row>
    <row r="4" spans="2:11" ht="6" customHeight="1" x14ac:dyDescent="0.2">
      <c r="B4" s="2"/>
      <c r="H4" s="10"/>
    </row>
    <row r="5" spans="2:11" ht="15" customHeight="1" x14ac:dyDescent="0.2">
      <c r="B5" s="3" t="s">
        <v>61</v>
      </c>
      <c r="H5" s="10"/>
    </row>
    <row r="6" spans="2:11" ht="11.25" customHeight="1" thickBot="1" x14ac:dyDescent="0.3">
      <c r="G6" s="517"/>
      <c r="I6" s="14" t="s">
        <v>88</v>
      </c>
      <c r="J6" s="19"/>
    </row>
    <row r="7" spans="2:11" ht="81" customHeight="1" thickBot="1" x14ac:dyDescent="0.25">
      <c r="B7" s="221" t="s">
        <v>0</v>
      </c>
      <c r="C7" s="222" t="s">
        <v>278</v>
      </c>
      <c r="D7" s="262" t="s">
        <v>279</v>
      </c>
      <c r="E7" s="262" t="s">
        <v>310</v>
      </c>
      <c r="F7" s="262" t="s">
        <v>281</v>
      </c>
      <c r="G7" s="262" t="s">
        <v>282</v>
      </c>
      <c r="H7" s="223" t="s">
        <v>311</v>
      </c>
      <c r="I7" s="224" t="s">
        <v>284</v>
      </c>
      <c r="J7" s="112"/>
    </row>
    <row r="8" spans="2:11" ht="18" customHeight="1" thickTop="1" x14ac:dyDescent="0.2">
      <c r="B8" s="327" t="s">
        <v>81</v>
      </c>
      <c r="C8" s="58">
        <v>134026.95000000001</v>
      </c>
      <c r="D8" s="58">
        <v>1574.03</v>
      </c>
      <c r="E8" s="58">
        <v>39850.75</v>
      </c>
      <c r="F8" s="33">
        <v>267110.90999999997</v>
      </c>
      <c r="G8" s="310">
        <v>94165.18</v>
      </c>
      <c r="H8" s="521">
        <v>351404.45999999996</v>
      </c>
      <c r="I8" s="550">
        <v>888132.28</v>
      </c>
      <c r="J8" s="116"/>
    </row>
    <row r="9" spans="2:11" ht="18" customHeight="1" x14ac:dyDescent="0.2">
      <c r="B9" s="322" t="s">
        <v>82</v>
      </c>
      <c r="C9" s="58">
        <v>102414.21</v>
      </c>
      <c r="D9" s="58">
        <v>1176.3699999999999</v>
      </c>
      <c r="E9" s="58">
        <v>38034.69</v>
      </c>
      <c r="F9" s="33">
        <v>86758.24</v>
      </c>
      <c r="G9" s="310">
        <v>52372.14</v>
      </c>
      <c r="H9" s="523">
        <v>122134.89999999997</v>
      </c>
      <c r="I9" s="550">
        <v>402890.55</v>
      </c>
      <c r="J9" s="116"/>
    </row>
    <row r="10" spans="2:11" ht="18" customHeight="1" x14ac:dyDescent="0.2">
      <c r="B10" s="322" t="s">
        <v>83</v>
      </c>
      <c r="C10" s="58">
        <v>474330.41</v>
      </c>
      <c r="D10" s="58">
        <v>31226.26</v>
      </c>
      <c r="E10" s="58">
        <v>139267.15</v>
      </c>
      <c r="F10" s="33">
        <v>413644.55</v>
      </c>
      <c r="G10" s="310">
        <v>145916.46</v>
      </c>
      <c r="H10" s="523">
        <v>406861.50000000023</v>
      </c>
      <c r="I10" s="550">
        <v>1611246.33</v>
      </c>
      <c r="J10" s="116"/>
    </row>
    <row r="11" spans="2:11" ht="18" customHeight="1" x14ac:dyDescent="0.2">
      <c r="B11" s="322" t="s">
        <v>84</v>
      </c>
      <c r="C11" s="58">
        <v>362543.74</v>
      </c>
      <c r="D11" s="58">
        <v>29852.12</v>
      </c>
      <c r="E11" s="58">
        <v>123027.84</v>
      </c>
      <c r="F11" s="33">
        <v>225303.67999999999</v>
      </c>
      <c r="G11" s="310">
        <v>90515.93</v>
      </c>
      <c r="H11" s="523">
        <v>214354.25000000023</v>
      </c>
      <c r="I11" s="550">
        <v>1045597.56</v>
      </c>
      <c r="J11" s="116"/>
    </row>
    <row r="12" spans="2:11" ht="18" customHeight="1" x14ac:dyDescent="0.2">
      <c r="B12" s="322" t="s">
        <v>85</v>
      </c>
      <c r="C12" s="58">
        <v>509935.25</v>
      </c>
      <c r="D12" s="58">
        <v>79137.11</v>
      </c>
      <c r="E12" s="58">
        <v>134263.32999999999</v>
      </c>
      <c r="F12" s="33">
        <v>280379.02</v>
      </c>
      <c r="G12" s="310">
        <v>110110.26</v>
      </c>
      <c r="H12" s="523">
        <v>256421.10000000009</v>
      </c>
      <c r="I12" s="550">
        <v>1370246.07</v>
      </c>
      <c r="J12" s="116"/>
    </row>
    <row r="13" spans="2:11" ht="18" customHeight="1" x14ac:dyDescent="0.2">
      <c r="B13" s="322" t="s">
        <v>86</v>
      </c>
      <c r="C13" s="58">
        <v>567005.11</v>
      </c>
      <c r="D13" s="58">
        <v>161984.84</v>
      </c>
      <c r="E13" s="58">
        <v>118117.11</v>
      </c>
      <c r="F13" s="33">
        <v>275144.82</v>
      </c>
      <c r="G13" s="310">
        <v>152056.98000000001</v>
      </c>
      <c r="H13" s="523">
        <v>242276.9700000002</v>
      </c>
      <c r="I13" s="550">
        <v>1516585.83</v>
      </c>
      <c r="J13" s="116"/>
    </row>
    <row r="14" spans="2:11" ht="18" customHeight="1" thickBot="1" x14ac:dyDescent="0.25">
      <c r="B14" s="323" t="s">
        <v>87</v>
      </c>
      <c r="C14" s="61">
        <v>448627.37</v>
      </c>
      <c r="D14" s="63">
        <v>167187.64000000001</v>
      </c>
      <c r="E14" s="63">
        <v>62168.73</v>
      </c>
      <c r="F14" s="36">
        <v>181659.35</v>
      </c>
      <c r="G14" s="525">
        <v>107898.74</v>
      </c>
      <c r="H14" s="526">
        <v>168162.69000000006</v>
      </c>
      <c r="I14" s="551">
        <v>1135704.52</v>
      </c>
      <c r="J14" s="116"/>
    </row>
    <row r="15" spans="2:11" ht="27" customHeight="1" thickTop="1" thickBot="1" x14ac:dyDescent="0.25">
      <c r="B15" s="318" t="s">
        <v>1</v>
      </c>
      <c r="C15" s="258">
        <v>2598883.04</v>
      </c>
      <c r="D15" s="258">
        <v>472138.37</v>
      </c>
      <c r="E15" s="258">
        <v>654729.6</v>
      </c>
      <c r="F15" s="229">
        <v>1730000.57</v>
      </c>
      <c r="G15" s="312">
        <v>753035.69</v>
      </c>
      <c r="H15" s="552">
        <v>1761615.8700000008</v>
      </c>
      <c r="I15" s="553">
        <v>7970403.1400000006</v>
      </c>
      <c r="J15" s="117"/>
    </row>
    <row r="16" spans="2:11" ht="12" customHeight="1" x14ac:dyDescent="0.2">
      <c r="B16" s="6"/>
      <c r="C16" s="16"/>
      <c r="D16" s="16"/>
      <c r="E16" s="16"/>
      <c r="F16" s="16"/>
      <c r="G16" s="554"/>
      <c r="H16" s="554"/>
      <c r="I16" s="554"/>
      <c r="J16" s="16"/>
    </row>
    <row r="17" spans="2:9" ht="15" customHeight="1" x14ac:dyDescent="0.25">
      <c r="B17" s="4" t="s">
        <v>57</v>
      </c>
      <c r="C17" s="9"/>
      <c r="D17" s="9"/>
      <c r="E17" s="9"/>
      <c r="F17" s="9"/>
      <c r="G17" s="518"/>
      <c r="H17" s="518"/>
      <c r="I17" s="518"/>
    </row>
    <row r="18" spans="2:9" ht="11.25" customHeight="1" thickBot="1" x14ac:dyDescent="0.3">
      <c r="B18" s="2"/>
      <c r="C18" s="2"/>
      <c r="D18" s="2"/>
      <c r="E18" s="2"/>
      <c r="H18" s="20"/>
      <c r="I18" s="20" t="s">
        <v>111</v>
      </c>
    </row>
    <row r="19" spans="2:9" ht="81" customHeight="1" thickBot="1" x14ac:dyDescent="0.25">
      <c r="B19" s="221" t="s">
        <v>0</v>
      </c>
      <c r="C19" s="222" t="s">
        <v>278</v>
      </c>
      <c r="D19" s="262" t="s">
        <v>279</v>
      </c>
      <c r="E19" s="262" t="s">
        <v>310</v>
      </c>
      <c r="F19" s="262" t="s">
        <v>281</v>
      </c>
      <c r="G19" s="262" t="s">
        <v>282</v>
      </c>
      <c r="H19" s="223" t="s">
        <v>283</v>
      </c>
      <c r="I19" s="224" t="s">
        <v>284</v>
      </c>
    </row>
    <row r="20" spans="2:9" ht="18" customHeight="1" thickTop="1" x14ac:dyDescent="0.2">
      <c r="B20" s="327" t="s">
        <v>81</v>
      </c>
      <c r="C20" s="53">
        <v>0.93808885610748738</v>
      </c>
      <c r="D20" s="53">
        <v>0.88222963315864689</v>
      </c>
      <c r="E20" s="53">
        <v>0.62895347425939951</v>
      </c>
      <c r="F20" s="32">
        <v>0.76482438848903556</v>
      </c>
      <c r="G20" s="529">
        <v>0.90940309315248247</v>
      </c>
      <c r="H20" s="562">
        <v>0.61807876436190412</v>
      </c>
      <c r="I20" s="555">
        <v>0.72243997171938623</v>
      </c>
    </row>
    <row r="21" spans="2:9" ht="18" customHeight="1" x14ac:dyDescent="0.2">
      <c r="B21" s="322" t="s">
        <v>82</v>
      </c>
      <c r="C21" s="53">
        <v>0.80359560707618416</v>
      </c>
      <c r="D21" s="53">
        <v>0.93195538161709945</v>
      </c>
      <c r="E21" s="53">
        <v>0.880674212718072</v>
      </c>
      <c r="F21" s="32">
        <v>0.8695398210912586</v>
      </c>
      <c r="G21" s="529">
        <v>0.99435045196763994</v>
      </c>
      <c r="H21" s="556">
        <v>0.70772451504446732</v>
      </c>
      <c r="I21" s="555">
        <v>0.81078521771663392</v>
      </c>
    </row>
    <row r="22" spans="2:9" ht="18" customHeight="1" x14ac:dyDescent="0.2">
      <c r="B22" s="322" t="s">
        <v>83</v>
      </c>
      <c r="C22" s="53">
        <v>0.82246840670149302</v>
      </c>
      <c r="D22" s="53">
        <v>0.93042323982795683</v>
      </c>
      <c r="E22" s="53">
        <v>0.89163930988893492</v>
      </c>
      <c r="F22" s="32">
        <v>0.8699141998618718</v>
      </c>
      <c r="G22" s="529">
        <v>0.94126006378301152</v>
      </c>
      <c r="H22" s="556">
        <v>0.67605452801827481</v>
      </c>
      <c r="I22" s="555">
        <v>0.80610291311822779</v>
      </c>
    </row>
    <row r="23" spans="2:9" ht="18" customHeight="1" x14ac:dyDescent="0.2">
      <c r="B23" s="322" t="s">
        <v>84</v>
      </c>
      <c r="C23" s="53">
        <v>0.83687401441119402</v>
      </c>
      <c r="D23" s="53">
        <v>0.94241451234222784</v>
      </c>
      <c r="E23" s="53">
        <v>0.90262571629703447</v>
      </c>
      <c r="F23" s="32">
        <v>0.89120717637504931</v>
      </c>
      <c r="G23" s="529">
        <v>0.93507409700394029</v>
      </c>
      <c r="H23" s="556">
        <v>0.72023818763911096</v>
      </c>
      <c r="I23" s="555">
        <v>0.83754212852344656</v>
      </c>
    </row>
    <row r="24" spans="2:9" ht="18" customHeight="1" x14ac:dyDescent="0.2">
      <c r="B24" s="322" t="s">
        <v>85</v>
      </c>
      <c r="C24" s="53">
        <v>0.82441336834118406</v>
      </c>
      <c r="D24" s="53">
        <v>0.94176672559766417</v>
      </c>
      <c r="E24" s="53">
        <v>0.89430080879395735</v>
      </c>
      <c r="F24" s="32">
        <v>0.87780371103319654</v>
      </c>
      <c r="G24" s="529">
        <v>0.93791128816287361</v>
      </c>
      <c r="H24" s="556">
        <v>0.7404302001708456</v>
      </c>
      <c r="I24" s="555">
        <v>0.83764646544913457</v>
      </c>
    </row>
    <row r="25" spans="2:9" ht="18" customHeight="1" x14ac:dyDescent="0.2">
      <c r="B25" s="322" t="s">
        <v>86</v>
      </c>
      <c r="C25" s="53">
        <v>0.82369950388023605</v>
      </c>
      <c r="D25" s="53">
        <v>0.95965050286245512</v>
      </c>
      <c r="E25" s="53">
        <v>0.90541167650900523</v>
      </c>
      <c r="F25" s="32">
        <v>0.89666225165303937</v>
      </c>
      <c r="G25" s="529">
        <v>0.96404104920891409</v>
      </c>
      <c r="H25" s="556">
        <v>0.75432382591552627</v>
      </c>
      <c r="I25" s="555">
        <v>0.85519313921857876</v>
      </c>
    </row>
    <row r="26" spans="2:9" ht="18" customHeight="1" thickBot="1" x14ac:dyDescent="0.25">
      <c r="B26" s="323" t="s">
        <v>87</v>
      </c>
      <c r="C26" s="57">
        <v>0.8452946948822111</v>
      </c>
      <c r="D26" s="55">
        <v>0.97647428292315186</v>
      </c>
      <c r="E26" s="55">
        <v>0.93163764924002634</v>
      </c>
      <c r="F26" s="102">
        <v>0.91651065597545034</v>
      </c>
      <c r="G26" s="531">
        <v>0.96429786230809666</v>
      </c>
      <c r="H26" s="557">
        <v>0.87426324250294585</v>
      </c>
      <c r="I26" s="558">
        <v>0.893460481397927</v>
      </c>
    </row>
    <row r="27" spans="2:9" ht="27" customHeight="1" thickTop="1" thickBot="1" x14ac:dyDescent="0.25">
      <c r="B27" s="318" t="s">
        <v>1</v>
      </c>
      <c r="C27" s="240">
        <v>0.83353987760306392</v>
      </c>
      <c r="D27" s="240">
        <v>0.95899594682967204</v>
      </c>
      <c r="E27" s="240">
        <v>0.87722990314879146</v>
      </c>
      <c r="F27" s="283">
        <v>0.86422287763154093</v>
      </c>
      <c r="G27" s="559">
        <v>0.94714217356537522</v>
      </c>
      <c r="H27" s="560">
        <v>0.70453462008180945</v>
      </c>
      <c r="I27" s="561">
        <v>0.8256208858715739</v>
      </c>
    </row>
  </sheetData>
  <phoneticPr fontId="2" type="noConversion"/>
  <hyperlinks>
    <hyperlink ref="K1" location="INDICE!A1" display="VOLVER AL ÍNDICE" xr:uid="{F89BEE44-9C8D-403D-A10F-736D39725017}"/>
    <hyperlink ref="K1:L1" location="INDICE!A49:N49" display="VOLVER AL ÍNDICE" xr:uid="{677E6AFC-BD77-47C1-8119-EB12E8021C46}"/>
  </hyperlinks>
  <pageMargins left="0.19685039370078741" right="0.19685039370078741" top="0.39370078740157483" bottom="0.39370078740157483" header="0" footer="0"/>
  <pageSetup paperSize="9" scale="90"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9194-0ABD-4E7B-A6FE-51EE1660062E}">
  <sheetPr codeName="Hoja18">
    <tabColor rgb="FFFFDA65"/>
  </sheetPr>
  <dimension ref="B1:Y41"/>
  <sheetViews>
    <sheetView showGridLines="0" workbookViewId="0">
      <selection activeCell="F17" sqref="F17"/>
    </sheetView>
  </sheetViews>
  <sheetFormatPr baseColWidth="10" defaultColWidth="9.140625" defaultRowHeight="12.75" x14ac:dyDescent="0.2"/>
  <cols>
    <col min="1" max="1" width="1.5703125" style="5" customWidth="1"/>
    <col min="2" max="2" width="19.5703125" style="5" customWidth="1"/>
    <col min="3" max="5" width="13.5703125" style="5" customWidth="1"/>
    <col min="6" max="6" width="11.5703125" style="5" customWidth="1"/>
    <col min="7" max="7" width="10.5703125" style="5" customWidth="1"/>
    <col min="8" max="8" width="13.5703125" style="5" customWidth="1"/>
    <col min="9" max="9" width="15.42578125" style="5" customWidth="1"/>
    <col min="10" max="10" width="4.42578125" style="9" customWidth="1"/>
    <col min="11" max="12" width="9.85546875" style="5" customWidth="1"/>
    <col min="13" max="16384" width="9.140625" style="5"/>
  </cols>
  <sheetData>
    <row r="1" spans="2:11" ht="19.5" thickTop="1" thickBot="1" x14ac:dyDescent="0.25">
      <c r="B1" s="1" t="s">
        <v>60</v>
      </c>
      <c r="D1" s="544"/>
      <c r="E1" s="544"/>
      <c r="F1" s="544"/>
      <c r="G1" s="544"/>
      <c r="H1" s="544"/>
      <c r="I1" s="546"/>
      <c r="J1" s="546"/>
      <c r="K1" s="549" t="s">
        <v>180</v>
      </c>
    </row>
    <row r="2" spans="2:11" ht="12" customHeight="1" thickTop="1" x14ac:dyDescent="0.2">
      <c r="B2" s="1"/>
    </row>
    <row r="3" spans="2:11" ht="18" x14ac:dyDescent="0.2">
      <c r="B3" s="1" t="s">
        <v>209</v>
      </c>
    </row>
    <row r="4" spans="2:11" ht="6" customHeight="1" x14ac:dyDescent="0.2">
      <c r="B4" s="2"/>
      <c r="H4" s="10"/>
    </row>
    <row r="5" spans="2:11" ht="15" customHeight="1" x14ac:dyDescent="0.2">
      <c r="B5" s="3" t="s">
        <v>61</v>
      </c>
      <c r="H5" s="10"/>
    </row>
    <row r="6" spans="2:11" ht="11.25" customHeight="1" thickBot="1" x14ac:dyDescent="0.3">
      <c r="I6" s="14" t="s">
        <v>88</v>
      </c>
      <c r="J6" s="19"/>
    </row>
    <row r="7" spans="2:11" ht="69" customHeight="1" thickBot="1" x14ac:dyDescent="0.25">
      <c r="B7" s="295" t="s">
        <v>2</v>
      </c>
      <c r="C7" s="222" t="s">
        <v>278</v>
      </c>
      <c r="D7" s="262" t="s">
        <v>279</v>
      </c>
      <c r="E7" s="262" t="s">
        <v>310</v>
      </c>
      <c r="F7" s="262" t="s">
        <v>281</v>
      </c>
      <c r="G7" s="262" t="s">
        <v>282</v>
      </c>
      <c r="H7" s="223" t="s">
        <v>283</v>
      </c>
      <c r="I7" s="224" t="s">
        <v>284</v>
      </c>
      <c r="J7" s="112"/>
    </row>
    <row r="8" spans="2:11" ht="18" customHeight="1" thickTop="1" x14ac:dyDescent="0.2">
      <c r="B8" s="225" t="s">
        <v>89</v>
      </c>
      <c r="C8" s="58">
        <v>2598883.04</v>
      </c>
      <c r="D8" s="58">
        <v>472138.37</v>
      </c>
      <c r="E8" s="58">
        <v>654729.6</v>
      </c>
      <c r="F8" s="58">
        <v>1730000.57</v>
      </c>
      <c r="G8" s="58">
        <v>753035.69</v>
      </c>
      <c r="H8" s="64">
        <v>1761615.8700000008</v>
      </c>
      <c r="I8" s="235">
        <v>7970403.1400000006</v>
      </c>
      <c r="J8" s="116"/>
    </row>
    <row r="9" spans="2:11" ht="18" customHeight="1" x14ac:dyDescent="0.2">
      <c r="B9" s="226" t="s">
        <v>90</v>
      </c>
      <c r="C9" s="58">
        <v>20302.45</v>
      </c>
      <c r="D9" s="58">
        <v>31273.85</v>
      </c>
      <c r="E9" s="58">
        <v>289339.06</v>
      </c>
      <c r="F9" s="58">
        <v>1182.23</v>
      </c>
      <c r="G9" s="58">
        <v>49342.91</v>
      </c>
      <c r="H9" s="60">
        <v>145954.69999999995</v>
      </c>
      <c r="I9" s="235">
        <v>537395.19999999995</v>
      </c>
      <c r="J9" s="116"/>
    </row>
    <row r="10" spans="2:11" ht="18" customHeight="1" x14ac:dyDescent="0.2">
      <c r="B10" s="226" t="s">
        <v>91</v>
      </c>
      <c r="C10" s="58">
        <v>96.43</v>
      </c>
      <c r="D10" s="58">
        <v>0</v>
      </c>
      <c r="E10" s="58">
        <v>46018.31</v>
      </c>
      <c r="F10" s="58">
        <v>78.34</v>
      </c>
      <c r="G10" s="58">
        <v>114181.99</v>
      </c>
      <c r="H10" s="60">
        <v>125552.46000000002</v>
      </c>
      <c r="I10" s="235">
        <v>285927.53000000003</v>
      </c>
      <c r="J10" s="116"/>
    </row>
    <row r="11" spans="2:11" ht="18" customHeight="1" x14ac:dyDescent="0.2">
      <c r="B11" s="226" t="s">
        <v>99</v>
      </c>
      <c r="C11" s="58">
        <v>4.84</v>
      </c>
      <c r="D11" s="58">
        <v>7134.37</v>
      </c>
      <c r="E11" s="58">
        <v>14140.28</v>
      </c>
      <c r="F11" s="58">
        <v>403.87</v>
      </c>
      <c r="G11" s="58">
        <v>8386.9599999999991</v>
      </c>
      <c r="H11" s="60">
        <v>11311.82</v>
      </c>
      <c r="I11" s="235">
        <v>41382.14</v>
      </c>
      <c r="J11" s="116"/>
    </row>
    <row r="12" spans="2:11" ht="18" customHeight="1" thickBot="1" x14ac:dyDescent="0.25">
      <c r="B12" s="227" t="s">
        <v>100</v>
      </c>
      <c r="C12" s="61">
        <v>52946.7</v>
      </c>
      <c r="D12" s="63">
        <v>9017.2199999999993</v>
      </c>
      <c r="E12" s="63">
        <v>13524.74</v>
      </c>
      <c r="F12" s="63">
        <v>921.11</v>
      </c>
      <c r="G12" s="63">
        <v>12399.19</v>
      </c>
      <c r="H12" s="62">
        <v>62903.86</v>
      </c>
      <c r="I12" s="236">
        <v>151712.82</v>
      </c>
      <c r="J12" s="116"/>
    </row>
    <row r="13" spans="2:11" ht="27" customHeight="1" thickTop="1" thickBot="1" x14ac:dyDescent="0.25">
      <c r="B13" s="318" t="s">
        <v>92</v>
      </c>
      <c r="C13" s="258">
        <v>2672233.46</v>
      </c>
      <c r="D13" s="258">
        <v>519563.81</v>
      </c>
      <c r="E13" s="258">
        <v>1017751.99</v>
      </c>
      <c r="F13" s="258">
        <v>1732586.12</v>
      </c>
      <c r="G13" s="258">
        <v>937346.74</v>
      </c>
      <c r="H13" s="259">
        <v>2107338.7100000009</v>
      </c>
      <c r="I13" s="231">
        <v>8986820.8300000001</v>
      </c>
      <c r="J13" s="117"/>
    </row>
    <row r="14" spans="2:11" ht="12" customHeight="1" x14ac:dyDescent="0.2">
      <c r="B14" s="6"/>
      <c r="C14" s="16"/>
      <c r="D14" s="16"/>
      <c r="E14" s="16"/>
      <c r="F14" s="16"/>
      <c r="G14" s="16"/>
      <c r="H14" s="16"/>
      <c r="I14" s="16"/>
      <c r="J14" s="16"/>
    </row>
    <row r="15" spans="2:11" ht="15" customHeight="1" x14ac:dyDescent="0.25">
      <c r="B15" s="4" t="s">
        <v>50</v>
      </c>
      <c r="C15" s="9"/>
      <c r="D15" s="9"/>
      <c r="E15" s="9"/>
      <c r="F15" s="9"/>
      <c r="G15" s="9"/>
      <c r="H15" s="9"/>
      <c r="I15" s="9"/>
    </row>
    <row r="16" spans="2:11" ht="11.25" customHeight="1" thickBot="1" x14ac:dyDescent="0.3">
      <c r="B16" s="2"/>
      <c r="C16" s="2"/>
      <c r="D16" s="2"/>
      <c r="E16" s="2"/>
      <c r="H16" s="20"/>
      <c r="I16" s="20" t="s">
        <v>111</v>
      </c>
      <c r="J16" s="19"/>
    </row>
    <row r="17" spans="2:25" ht="69" customHeight="1" thickBot="1" x14ac:dyDescent="0.25">
      <c r="B17" s="295" t="s">
        <v>2</v>
      </c>
      <c r="C17" s="222" t="s">
        <v>278</v>
      </c>
      <c r="D17" s="262" t="s">
        <v>279</v>
      </c>
      <c r="E17" s="262" t="s">
        <v>310</v>
      </c>
      <c r="F17" s="262" t="s">
        <v>281</v>
      </c>
      <c r="G17" s="262" t="s">
        <v>282</v>
      </c>
      <c r="H17" s="223" t="s">
        <v>283</v>
      </c>
      <c r="I17" s="224" t="s">
        <v>284</v>
      </c>
      <c r="J17" s="112"/>
    </row>
    <row r="18" spans="2:25" ht="18" customHeight="1" thickTop="1" x14ac:dyDescent="0.2">
      <c r="B18" s="225" t="s">
        <v>89</v>
      </c>
      <c r="C18" s="53">
        <v>0.83353987760306392</v>
      </c>
      <c r="D18" s="53">
        <v>0.95899594682967204</v>
      </c>
      <c r="E18" s="53">
        <v>0.87722990314879146</v>
      </c>
      <c r="F18" s="53">
        <v>0.86422287763154093</v>
      </c>
      <c r="G18" s="53">
        <v>0.94714217356537522</v>
      </c>
      <c r="H18" s="53">
        <v>0.70453462008180945</v>
      </c>
      <c r="I18" s="613">
        <v>0.8256208858715739</v>
      </c>
      <c r="J18" s="113"/>
      <c r="K18" s="468"/>
      <c r="L18" s="468"/>
      <c r="M18" s="468"/>
      <c r="N18" s="468"/>
      <c r="O18" s="468"/>
      <c r="P18" s="468"/>
      <c r="Q18" s="468"/>
      <c r="S18" s="15"/>
      <c r="T18" s="15"/>
      <c r="U18" s="15"/>
      <c r="V18" s="15"/>
      <c r="W18" s="15"/>
      <c r="X18" s="15"/>
      <c r="Y18" s="15"/>
    </row>
    <row r="19" spans="2:25" ht="18" customHeight="1" x14ac:dyDescent="0.2">
      <c r="B19" s="226" t="s">
        <v>90</v>
      </c>
      <c r="C19" s="53">
        <v>0.67995272387002481</v>
      </c>
      <c r="D19" s="53">
        <v>0.88897659752339486</v>
      </c>
      <c r="E19" s="53">
        <v>0.99408125656346902</v>
      </c>
      <c r="F19" s="53">
        <v>0.71217816652811416</v>
      </c>
      <c r="G19" s="53">
        <v>0.90518116864581588</v>
      </c>
      <c r="H19" s="53">
        <v>0.80587702022501195</v>
      </c>
      <c r="I19" s="613">
        <v>0.90564408705356547</v>
      </c>
      <c r="J19" s="113"/>
      <c r="K19" s="468"/>
      <c r="L19" s="468"/>
      <c r="M19" s="468"/>
      <c r="N19" s="468"/>
      <c r="O19" s="468"/>
      <c r="P19" s="468"/>
      <c r="Q19" s="468"/>
      <c r="S19" s="15"/>
      <c r="T19" s="15"/>
      <c r="U19" s="15"/>
      <c r="V19" s="15"/>
      <c r="W19" s="15"/>
      <c r="X19" s="15"/>
      <c r="Y19" s="15"/>
    </row>
    <row r="20" spans="2:25" ht="18" customHeight="1" x14ac:dyDescent="0.2">
      <c r="B20" s="226" t="s">
        <v>91</v>
      </c>
      <c r="C20" s="53">
        <v>0.90434211760292615</v>
      </c>
      <c r="D20" s="53" t="s">
        <v>413</v>
      </c>
      <c r="E20" s="53">
        <v>0.99867099396586978</v>
      </c>
      <c r="F20" s="53">
        <v>0.96656384947563245</v>
      </c>
      <c r="G20" s="53">
        <v>0.93966266056508319</v>
      </c>
      <c r="H20" s="53">
        <v>0.58602881468927726</v>
      </c>
      <c r="I20" s="613">
        <v>0.7484546580010647</v>
      </c>
      <c r="J20" s="113"/>
      <c r="K20" s="468"/>
      <c r="L20" s="468"/>
      <c r="M20" s="468"/>
      <c r="N20" s="468"/>
      <c r="O20" s="468"/>
      <c r="P20" s="468"/>
      <c r="Q20" s="468"/>
      <c r="S20" s="15"/>
      <c r="T20" s="15"/>
      <c r="U20" s="15"/>
      <c r="V20" s="15"/>
      <c r="W20" s="15"/>
      <c r="X20" s="15"/>
      <c r="Y20" s="15"/>
    </row>
    <row r="21" spans="2:25" ht="18" customHeight="1" x14ac:dyDescent="0.2">
      <c r="B21" s="226" t="s">
        <v>99</v>
      </c>
      <c r="C21" s="53">
        <v>1</v>
      </c>
      <c r="D21" s="53">
        <v>0.99841443105643957</v>
      </c>
      <c r="E21" s="53">
        <v>0.97270026979171975</v>
      </c>
      <c r="F21" s="53">
        <v>0.92167781099523038</v>
      </c>
      <c r="G21" s="53">
        <v>0.87211455773796087</v>
      </c>
      <c r="H21" s="53">
        <v>0.59829721648792034</v>
      </c>
      <c r="I21" s="613">
        <v>0.81703168272379301</v>
      </c>
      <c r="J21" s="113"/>
      <c r="K21" s="468"/>
      <c r="L21" s="468"/>
      <c r="M21" s="468"/>
      <c r="N21" s="468"/>
      <c r="O21" s="468"/>
      <c r="P21" s="468"/>
      <c r="Q21" s="468"/>
      <c r="S21" s="15"/>
      <c r="T21" s="15"/>
      <c r="U21" s="15"/>
      <c r="V21" s="15"/>
      <c r="W21" s="15"/>
      <c r="X21" s="15"/>
      <c r="Y21" s="15"/>
    </row>
    <row r="22" spans="2:25" ht="18" customHeight="1" thickBot="1" x14ac:dyDescent="0.25">
      <c r="B22" s="227" t="s">
        <v>100</v>
      </c>
      <c r="C22" s="53">
        <v>0.75174669540945904</v>
      </c>
      <c r="D22" s="53">
        <v>0.98494276941629055</v>
      </c>
      <c r="E22" s="53">
        <v>0.98880382047510296</v>
      </c>
      <c r="F22" s="53">
        <v>0.36514165883747385</v>
      </c>
      <c r="G22" s="53">
        <v>0.63730928944109988</v>
      </c>
      <c r="H22" s="53">
        <v>0.88277607478408771</v>
      </c>
      <c r="I22" s="614">
        <v>0.81347561572943383</v>
      </c>
      <c r="J22" s="113"/>
      <c r="K22" s="468"/>
      <c r="L22" s="468"/>
      <c r="M22" s="468"/>
      <c r="N22" s="468"/>
      <c r="O22" s="468"/>
      <c r="P22" s="468"/>
      <c r="Q22" s="468"/>
      <c r="S22" s="15"/>
      <c r="T22" s="15"/>
      <c r="U22" s="15"/>
      <c r="V22" s="15"/>
      <c r="W22" s="15"/>
      <c r="X22" s="15"/>
      <c r="Y22" s="15"/>
    </row>
    <row r="23" spans="2:25" ht="27" customHeight="1" thickTop="1" thickBot="1" x14ac:dyDescent="0.25">
      <c r="B23" s="318" t="s">
        <v>92</v>
      </c>
      <c r="C23" s="615">
        <v>0.83032749708118925</v>
      </c>
      <c r="D23" s="615">
        <v>0.95542107747596072</v>
      </c>
      <c r="E23" s="615">
        <v>0.91547784458896497</v>
      </c>
      <c r="F23" s="615">
        <v>0.86348631500280959</v>
      </c>
      <c r="G23" s="615">
        <v>0.93719803478782016</v>
      </c>
      <c r="H23" s="616">
        <v>0.705759613374216</v>
      </c>
      <c r="I23" s="612">
        <v>0.82702936382907877</v>
      </c>
      <c r="J23" s="114"/>
      <c r="K23" s="468"/>
      <c r="L23" s="468"/>
      <c r="M23" s="468"/>
      <c r="N23" s="468"/>
      <c r="O23" s="468"/>
      <c r="P23" s="468"/>
      <c r="Q23" s="468"/>
      <c r="S23" s="15"/>
      <c r="T23" s="15"/>
      <c r="U23" s="15"/>
      <c r="V23" s="15"/>
      <c r="W23" s="15"/>
      <c r="X23" s="15"/>
      <c r="Y23" s="15"/>
    </row>
    <row r="24" spans="2:25" ht="18" customHeight="1" x14ac:dyDescent="0.2"/>
    <row r="25" spans="2:25" ht="18" x14ac:dyDescent="0.2">
      <c r="B25" s="1" t="s">
        <v>208</v>
      </c>
    </row>
    <row r="26" spans="2:25" ht="6" customHeight="1" x14ac:dyDescent="0.2">
      <c r="B26" s="2"/>
      <c r="H26" s="10"/>
    </row>
    <row r="27" spans="2:25" ht="15" customHeight="1" x14ac:dyDescent="0.2">
      <c r="B27" s="3" t="s">
        <v>61</v>
      </c>
      <c r="H27" s="10"/>
    </row>
    <row r="28" spans="2:25" ht="11.25" customHeight="1" thickBot="1" x14ac:dyDescent="0.3">
      <c r="I28" s="20" t="s">
        <v>88</v>
      </c>
    </row>
    <row r="29" spans="2:25" ht="69" customHeight="1" thickBot="1" x14ac:dyDescent="0.25">
      <c r="B29" s="295" t="s">
        <v>24</v>
      </c>
      <c r="C29" s="222" t="s">
        <v>278</v>
      </c>
      <c r="D29" s="262" t="s">
        <v>279</v>
      </c>
      <c r="E29" s="262" t="s">
        <v>310</v>
      </c>
      <c r="F29" s="262" t="s">
        <v>281</v>
      </c>
      <c r="G29" s="262" t="s">
        <v>282</v>
      </c>
      <c r="H29" s="223" t="s">
        <v>283</v>
      </c>
      <c r="I29" s="224" t="s">
        <v>284</v>
      </c>
    </row>
    <row r="30" spans="2:25" ht="18" customHeight="1" thickTop="1" x14ac:dyDescent="0.2">
      <c r="B30" s="225" t="s">
        <v>21</v>
      </c>
      <c r="C30" s="58">
        <v>2398064.87</v>
      </c>
      <c r="D30" s="58">
        <v>419250.62</v>
      </c>
      <c r="E30" s="58">
        <v>626589.80999999994</v>
      </c>
      <c r="F30" s="58">
        <v>1607086.12</v>
      </c>
      <c r="G30" s="58">
        <v>682836.11999999988</v>
      </c>
      <c r="H30" s="64">
        <v>1683724.2300000004</v>
      </c>
      <c r="I30" s="235">
        <v>7417551.7700000005</v>
      </c>
    </row>
    <row r="31" spans="2:25" ht="18" customHeight="1" x14ac:dyDescent="0.2">
      <c r="B31" s="226" t="s">
        <v>22</v>
      </c>
      <c r="C31" s="58">
        <v>191779.91</v>
      </c>
      <c r="D31" s="58">
        <v>37991.519999999997</v>
      </c>
      <c r="E31" s="58">
        <v>22161.69</v>
      </c>
      <c r="F31" s="58">
        <v>83240.05</v>
      </c>
      <c r="G31" s="58">
        <v>37361.440000000002</v>
      </c>
      <c r="H31" s="60">
        <v>58782.98000000004</v>
      </c>
      <c r="I31" s="235">
        <v>431317.59</v>
      </c>
    </row>
    <row r="32" spans="2:25" ht="18" customHeight="1" thickBot="1" x14ac:dyDescent="0.25">
      <c r="B32" s="245" t="s">
        <v>23</v>
      </c>
      <c r="C32" s="61">
        <v>9038.2800000000007</v>
      </c>
      <c r="D32" s="63">
        <v>14896.25</v>
      </c>
      <c r="E32" s="63">
        <v>5978.1</v>
      </c>
      <c r="F32" s="63">
        <v>39674.410000000003</v>
      </c>
      <c r="G32" s="63">
        <v>32838.129999999997</v>
      </c>
      <c r="H32" s="62">
        <v>19108.589999999982</v>
      </c>
      <c r="I32" s="236">
        <v>121533.75999999999</v>
      </c>
    </row>
    <row r="33" spans="2:9" ht="27" customHeight="1" thickTop="1" thickBot="1" x14ac:dyDescent="0.25">
      <c r="B33" s="318" t="s">
        <v>1</v>
      </c>
      <c r="C33" s="258">
        <v>2598883.06</v>
      </c>
      <c r="D33" s="258">
        <v>472138.39</v>
      </c>
      <c r="E33" s="258">
        <v>654729.6</v>
      </c>
      <c r="F33" s="258">
        <v>1730000.58</v>
      </c>
      <c r="G33" s="258">
        <v>753035.69</v>
      </c>
      <c r="H33" s="259">
        <v>1761615.8000000005</v>
      </c>
      <c r="I33" s="231">
        <v>7970403.1200000001</v>
      </c>
    </row>
    <row r="34" spans="2:9" x14ac:dyDescent="0.2">
      <c r="B34" s="6"/>
      <c r="C34" s="16"/>
      <c r="D34" s="16"/>
      <c r="E34" s="16"/>
      <c r="F34" s="16"/>
      <c r="G34" s="16"/>
      <c r="H34" s="16"/>
      <c r="I34" s="16"/>
    </row>
    <row r="35" spans="2:9" ht="15.75" x14ac:dyDescent="0.25">
      <c r="B35" s="4" t="s">
        <v>62</v>
      </c>
      <c r="C35" s="9"/>
      <c r="D35" s="9"/>
      <c r="E35" s="9"/>
      <c r="F35" s="9"/>
      <c r="G35" s="9"/>
      <c r="H35" s="9"/>
      <c r="I35" s="9"/>
    </row>
    <row r="36" spans="2:9" ht="11.25" customHeight="1" thickBot="1" x14ac:dyDescent="0.3">
      <c r="B36" s="2"/>
      <c r="C36" s="2"/>
      <c r="D36" s="2"/>
      <c r="E36" s="2"/>
      <c r="H36" s="20"/>
      <c r="I36" s="20" t="s">
        <v>111</v>
      </c>
    </row>
    <row r="37" spans="2:9" ht="69" customHeight="1" thickBot="1" x14ac:dyDescent="0.25">
      <c r="B37" s="295" t="s">
        <v>24</v>
      </c>
      <c r="C37" s="222" t="s">
        <v>278</v>
      </c>
      <c r="D37" s="262" t="s">
        <v>279</v>
      </c>
      <c r="E37" s="262" t="s">
        <v>310</v>
      </c>
      <c r="F37" s="262" t="s">
        <v>281</v>
      </c>
      <c r="G37" s="262" t="s">
        <v>282</v>
      </c>
      <c r="H37" s="223" t="s">
        <v>283</v>
      </c>
      <c r="I37" s="224" t="s">
        <v>284</v>
      </c>
    </row>
    <row r="38" spans="2:9" ht="18" customHeight="1" thickTop="1" x14ac:dyDescent="0.2">
      <c r="B38" s="225" t="s">
        <v>21</v>
      </c>
      <c r="C38" s="53">
        <v>0.83339358997542623</v>
      </c>
      <c r="D38" s="53">
        <v>0.95883233993418371</v>
      </c>
      <c r="E38" s="53">
        <v>0.87698794222741672</v>
      </c>
      <c r="F38" s="53">
        <v>0.86226430232836782</v>
      </c>
      <c r="G38" s="53">
        <v>0.94771361126641396</v>
      </c>
      <c r="H38" s="59">
        <v>0.70529749168370859</v>
      </c>
      <c r="I38" s="286">
        <v>0.82410274832687569</v>
      </c>
    </row>
    <row r="39" spans="2:9" ht="18" customHeight="1" x14ac:dyDescent="0.2">
      <c r="B39" s="226" t="s">
        <v>22</v>
      </c>
      <c r="C39" s="53">
        <v>0.8374538735316549</v>
      </c>
      <c r="D39" s="53">
        <v>0.95467282216280136</v>
      </c>
      <c r="E39" s="53">
        <v>0.87802173334263056</v>
      </c>
      <c r="F39" s="53">
        <v>0.8961955531113438</v>
      </c>
      <c r="G39" s="53">
        <v>0.94671463912583309</v>
      </c>
      <c r="H39" s="54">
        <v>0.69155731093607542</v>
      </c>
      <c r="I39" s="286">
        <v>0.84342842547232222</v>
      </c>
    </row>
    <row r="40" spans="2:9" ht="18" customHeight="1" thickBot="1" x14ac:dyDescent="0.25">
      <c r="B40" s="245" t="s">
        <v>23</v>
      </c>
      <c r="C40" s="57">
        <v>0.79189242232019574</v>
      </c>
      <c r="D40" s="55">
        <v>0.97493906733092661</v>
      </c>
      <c r="E40" s="55">
        <v>0.90025254236522412</v>
      </c>
      <c r="F40" s="55">
        <v>0.87930990156458544</v>
      </c>
      <c r="G40" s="55">
        <v>0.93588855337989285</v>
      </c>
      <c r="H40" s="56">
        <v>0.67901552185535841</v>
      </c>
      <c r="I40" s="287">
        <v>0.8577904022625259</v>
      </c>
    </row>
    <row r="41" spans="2:9" ht="27" customHeight="1" thickTop="1" thickBot="1" x14ac:dyDescent="0.25">
      <c r="B41" s="318" t="s">
        <v>1</v>
      </c>
      <c r="C41" s="240">
        <v>0.83353988936449053</v>
      </c>
      <c r="D41" s="240">
        <v>0.95899598745318437</v>
      </c>
      <c r="E41" s="240">
        <v>0.87722989139535468</v>
      </c>
      <c r="F41" s="240">
        <v>0.86422288262704738</v>
      </c>
      <c r="G41" s="240">
        <v>0.94714216165254961</v>
      </c>
      <c r="H41" s="244">
        <v>0.70453459490394033</v>
      </c>
      <c r="I41" s="285">
        <v>0.82562088465508343</v>
      </c>
    </row>
  </sheetData>
  <phoneticPr fontId="2" type="noConversion"/>
  <hyperlinks>
    <hyperlink ref="K1" location="INDICE!A1" display="VOLVER AL ÍNDICE" xr:uid="{AB59D058-34DD-4F2E-B0A8-A42B7C150A66}"/>
    <hyperlink ref="K1:L1" location="INDICE!A49:N49" display="VOLVER AL ÍNDICE" xr:uid="{C37EAD46-4BF5-4F9D-97BD-3B66AF60D331}"/>
  </hyperlinks>
  <printOptions horizontalCentered="1"/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F5BC-358C-47A4-84D7-AFCF9FD8F778}">
  <sheetPr codeName="Hoja19">
    <tabColor rgb="FFFFDA65"/>
  </sheetPr>
  <dimension ref="B1:J51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1.5703125" style="5" customWidth="1"/>
    <col min="3" max="7" width="12.5703125" style="5" customWidth="1"/>
    <col min="8" max="8" width="17.42578125" style="5" customWidth="1"/>
    <col min="9" max="9" width="9.5703125" style="9" customWidth="1"/>
    <col min="10" max="11" width="11.42578125" style="5" customWidth="1"/>
    <col min="12" max="16384" width="9.140625" style="5"/>
  </cols>
  <sheetData>
    <row r="1" spans="2:10" ht="19.5" thickTop="1" thickBot="1" x14ac:dyDescent="0.25">
      <c r="B1" s="1" t="s">
        <v>53</v>
      </c>
      <c r="D1" s="544"/>
      <c r="E1" s="544"/>
      <c r="F1" s="544"/>
      <c r="G1" s="544"/>
      <c r="H1" s="544"/>
      <c r="I1" s="545"/>
      <c r="J1" s="549" t="s">
        <v>180</v>
      </c>
    </row>
    <row r="2" spans="2:10" ht="12" customHeight="1" thickTop="1" x14ac:dyDescent="0.2">
      <c r="B2" s="1"/>
    </row>
    <row r="3" spans="2:10" ht="18" x14ac:dyDescent="0.2">
      <c r="B3" s="1" t="s">
        <v>210</v>
      </c>
    </row>
    <row r="4" spans="2:10" ht="6" customHeight="1" x14ac:dyDescent="0.2">
      <c r="B4" s="2"/>
    </row>
    <row r="5" spans="2:10" ht="15" customHeight="1" x14ac:dyDescent="0.2">
      <c r="B5" s="3" t="s">
        <v>61</v>
      </c>
    </row>
    <row r="6" spans="2:10" ht="11.25" customHeight="1" thickBot="1" x14ac:dyDescent="0.3">
      <c r="H6" s="20" t="s">
        <v>88</v>
      </c>
      <c r="I6" s="19"/>
    </row>
    <row r="7" spans="2:10" ht="57" customHeight="1" thickBot="1" x14ac:dyDescent="0.25">
      <c r="B7" s="295" t="s">
        <v>8</v>
      </c>
      <c r="C7" s="296" t="s">
        <v>155</v>
      </c>
      <c r="D7" s="320" t="s">
        <v>55</v>
      </c>
      <c r="E7" s="320" t="s">
        <v>34</v>
      </c>
      <c r="F7" s="320" t="s">
        <v>119</v>
      </c>
      <c r="G7" s="297" t="s">
        <v>54</v>
      </c>
      <c r="H7" s="224" t="s">
        <v>286</v>
      </c>
      <c r="I7" s="112"/>
    </row>
    <row r="8" spans="2:10" ht="17.100000000000001" customHeight="1" thickTop="1" x14ac:dyDescent="0.2">
      <c r="B8" s="225" t="s">
        <v>419</v>
      </c>
      <c r="C8" s="58">
        <v>77809.09</v>
      </c>
      <c r="D8" s="58">
        <v>18777.55</v>
      </c>
      <c r="E8" s="58">
        <v>221051.51</v>
      </c>
      <c r="F8" s="58">
        <v>1048.4599999999919</v>
      </c>
      <c r="G8" s="64">
        <v>39.400000000023283</v>
      </c>
      <c r="H8" s="265">
        <v>318726.01</v>
      </c>
      <c r="I8" s="116"/>
    </row>
    <row r="9" spans="2:10" ht="17.100000000000001" customHeight="1" x14ac:dyDescent="0.2">
      <c r="B9" s="226" t="s">
        <v>420</v>
      </c>
      <c r="C9" s="58">
        <v>16249.2</v>
      </c>
      <c r="D9" s="58">
        <v>4898.87</v>
      </c>
      <c r="E9" s="58">
        <v>62459.43</v>
      </c>
      <c r="F9" s="58">
        <v>35.389999999999418</v>
      </c>
      <c r="G9" s="60">
        <v>-9.9999999947613105E-3</v>
      </c>
      <c r="H9" s="265">
        <v>83642.880000000005</v>
      </c>
      <c r="I9" s="116"/>
    </row>
    <row r="10" spans="2:10" ht="17.100000000000001" customHeight="1" x14ac:dyDescent="0.2">
      <c r="B10" s="226" t="s">
        <v>421</v>
      </c>
      <c r="C10" s="58">
        <v>11775.21</v>
      </c>
      <c r="D10" s="58">
        <v>2562.0500000000002</v>
      </c>
      <c r="E10" s="58">
        <v>18078.03</v>
      </c>
      <c r="F10" s="58">
        <v>0</v>
      </c>
      <c r="G10" s="60">
        <v>3.637978807091713E-12</v>
      </c>
      <c r="H10" s="265">
        <v>32415.29</v>
      </c>
      <c r="I10" s="116"/>
    </row>
    <row r="11" spans="2:10" ht="17.100000000000001" customHeight="1" x14ac:dyDescent="0.2">
      <c r="B11" s="226" t="s">
        <v>422</v>
      </c>
      <c r="C11" s="58">
        <v>14248.92</v>
      </c>
      <c r="D11" s="58">
        <v>1735.28</v>
      </c>
      <c r="E11" s="58">
        <v>60709.09</v>
      </c>
      <c r="F11" s="58">
        <v>561.20000000000437</v>
      </c>
      <c r="G11" s="60">
        <v>1.0000000009313226E-2</v>
      </c>
      <c r="H11" s="265">
        <v>77254.5</v>
      </c>
      <c r="I11" s="116"/>
    </row>
    <row r="12" spans="2:10" ht="17.100000000000001" customHeight="1" x14ac:dyDescent="0.2">
      <c r="B12" s="226" t="s">
        <v>423</v>
      </c>
      <c r="C12" s="58">
        <v>0</v>
      </c>
      <c r="D12" s="58">
        <v>260.52999999999997</v>
      </c>
      <c r="E12" s="58">
        <v>29796.14</v>
      </c>
      <c r="F12" s="58">
        <v>400744.13</v>
      </c>
      <c r="G12" s="60">
        <v>3781.2700000000186</v>
      </c>
      <c r="H12" s="265">
        <v>434582.07</v>
      </c>
      <c r="I12" s="116"/>
    </row>
    <row r="13" spans="2:10" ht="17.100000000000001" customHeight="1" x14ac:dyDescent="0.2">
      <c r="B13" s="226" t="s">
        <v>424</v>
      </c>
      <c r="C13" s="58">
        <v>3769.13</v>
      </c>
      <c r="D13" s="58">
        <v>832.75</v>
      </c>
      <c r="E13" s="58">
        <v>13860.46</v>
      </c>
      <c r="F13" s="58">
        <v>44.600000000000364</v>
      </c>
      <c r="G13" s="60">
        <v>-3.637978807091713E-12</v>
      </c>
      <c r="H13" s="265">
        <v>18506.939999999999</v>
      </c>
      <c r="I13" s="116"/>
    </row>
    <row r="14" spans="2:10" ht="17.100000000000001" customHeight="1" x14ac:dyDescent="0.2">
      <c r="B14" s="226" t="s">
        <v>425</v>
      </c>
      <c r="C14" s="58">
        <v>21481.200000000001</v>
      </c>
      <c r="D14" s="58">
        <v>6167.03</v>
      </c>
      <c r="E14" s="58">
        <v>85210.97</v>
      </c>
      <c r="F14" s="58">
        <v>464.50999999999476</v>
      </c>
      <c r="G14" s="60">
        <v>20.220000000001164</v>
      </c>
      <c r="H14" s="265">
        <v>113343.93</v>
      </c>
      <c r="I14" s="116"/>
    </row>
    <row r="15" spans="2:10" ht="17.100000000000001" customHeight="1" x14ac:dyDescent="0.2">
      <c r="B15" s="226" t="s">
        <v>426</v>
      </c>
      <c r="C15" s="58">
        <v>9643.6</v>
      </c>
      <c r="D15" s="58">
        <v>3364.78</v>
      </c>
      <c r="E15" s="58">
        <v>76876.289999999994</v>
      </c>
      <c r="F15" s="58">
        <v>880.04000000000815</v>
      </c>
      <c r="G15" s="60">
        <v>14.439999999987776</v>
      </c>
      <c r="H15" s="265">
        <v>90779.15</v>
      </c>
      <c r="I15" s="116"/>
    </row>
    <row r="16" spans="2:10" ht="17.100000000000001" customHeight="1" x14ac:dyDescent="0.2">
      <c r="B16" s="226" t="s">
        <v>427</v>
      </c>
      <c r="C16" s="58">
        <v>89415.25</v>
      </c>
      <c r="D16" s="58">
        <v>18148.98</v>
      </c>
      <c r="E16" s="58">
        <v>205519.84</v>
      </c>
      <c r="F16" s="58">
        <v>441.48000000001048</v>
      </c>
      <c r="G16" s="60">
        <v>66026.229999999981</v>
      </c>
      <c r="H16" s="265">
        <v>379551.78</v>
      </c>
      <c r="I16" s="116"/>
    </row>
    <row r="17" spans="2:9" ht="17.100000000000001" customHeight="1" x14ac:dyDescent="0.2">
      <c r="B17" s="226" t="s">
        <v>428</v>
      </c>
      <c r="C17" s="58">
        <v>5364.84</v>
      </c>
      <c r="D17" s="58">
        <v>1986.5</v>
      </c>
      <c r="E17" s="58">
        <v>35544.239999999998</v>
      </c>
      <c r="F17" s="58">
        <v>611.31000000000495</v>
      </c>
      <c r="G17" s="60">
        <v>-1.0000000009313226E-2</v>
      </c>
      <c r="H17" s="265">
        <v>43506.879999999997</v>
      </c>
      <c r="I17" s="116"/>
    </row>
    <row r="18" spans="2:9" ht="17.100000000000001" customHeight="1" x14ac:dyDescent="0.2">
      <c r="B18" s="226" t="s">
        <v>429</v>
      </c>
      <c r="C18" s="58">
        <v>17584.07</v>
      </c>
      <c r="D18" s="58">
        <v>4657.45</v>
      </c>
      <c r="E18" s="58">
        <v>46103.09</v>
      </c>
      <c r="F18" s="58">
        <v>4.6500000000014552</v>
      </c>
      <c r="G18" s="60">
        <v>-1.4551915228366852E-11</v>
      </c>
      <c r="H18" s="265">
        <v>68349.259999999995</v>
      </c>
      <c r="I18" s="116"/>
    </row>
    <row r="19" spans="2:9" ht="17.100000000000001" customHeight="1" x14ac:dyDescent="0.2">
      <c r="B19" s="226" t="s">
        <v>430</v>
      </c>
      <c r="C19" s="58">
        <v>159372.10999999999</v>
      </c>
      <c r="D19" s="58">
        <v>20269.21</v>
      </c>
      <c r="E19" s="58">
        <v>217330.85</v>
      </c>
      <c r="F19" s="58">
        <v>310.72999999998137</v>
      </c>
      <c r="G19" s="60">
        <v>5.8207660913467407E-11</v>
      </c>
      <c r="H19" s="265">
        <v>397282.9</v>
      </c>
      <c r="I19" s="116"/>
    </row>
    <row r="20" spans="2:9" ht="17.100000000000001" customHeight="1" x14ac:dyDescent="0.2">
      <c r="B20" s="226" t="s">
        <v>431</v>
      </c>
      <c r="C20" s="58">
        <v>14924.05</v>
      </c>
      <c r="D20" s="58">
        <v>3702.04</v>
      </c>
      <c r="E20" s="58">
        <v>35365.54</v>
      </c>
      <c r="F20" s="58">
        <v>19.650000000001455</v>
      </c>
      <c r="G20" s="60">
        <v>-7.2759576141834259E-12</v>
      </c>
      <c r="H20" s="265">
        <v>54011.28</v>
      </c>
      <c r="I20" s="116"/>
    </row>
    <row r="21" spans="2:9" ht="17.100000000000001" customHeight="1" x14ac:dyDescent="0.2">
      <c r="B21" s="226" t="s">
        <v>432</v>
      </c>
      <c r="C21" s="58">
        <v>0</v>
      </c>
      <c r="D21" s="58">
        <v>0</v>
      </c>
      <c r="E21" s="58">
        <v>32573.79</v>
      </c>
      <c r="F21" s="58">
        <v>10.479999999999563</v>
      </c>
      <c r="G21" s="60">
        <v>0</v>
      </c>
      <c r="H21" s="265">
        <v>32584.27</v>
      </c>
      <c r="I21" s="116"/>
    </row>
    <row r="22" spans="2:9" ht="17.100000000000001" customHeight="1" x14ac:dyDescent="0.2">
      <c r="B22" s="226" t="s">
        <v>433</v>
      </c>
      <c r="C22" s="58">
        <v>0</v>
      </c>
      <c r="D22" s="58">
        <v>0</v>
      </c>
      <c r="E22" s="58">
        <v>55645.98</v>
      </c>
      <c r="F22" s="58">
        <v>11.159999999996217</v>
      </c>
      <c r="G22" s="60">
        <v>66.029999999998836</v>
      </c>
      <c r="H22" s="265">
        <v>55723.17</v>
      </c>
      <c r="I22" s="116"/>
    </row>
    <row r="23" spans="2:9" ht="17.100000000000001" customHeight="1" x14ac:dyDescent="0.2">
      <c r="B23" s="226" t="s">
        <v>434</v>
      </c>
      <c r="C23" s="58">
        <v>2861.13</v>
      </c>
      <c r="D23" s="58">
        <v>831.12</v>
      </c>
      <c r="E23" s="58">
        <v>12298.51</v>
      </c>
      <c r="F23" s="58">
        <v>46.389999999999418</v>
      </c>
      <c r="G23" s="60">
        <v>0</v>
      </c>
      <c r="H23" s="265">
        <v>16037.15</v>
      </c>
      <c r="I23" s="116"/>
    </row>
    <row r="24" spans="2:9" ht="17.100000000000001" customHeight="1" x14ac:dyDescent="0.2">
      <c r="B24" s="226" t="s">
        <v>435</v>
      </c>
      <c r="C24" s="58">
        <v>38767.519999999997</v>
      </c>
      <c r="D24" s="58">
        <v>8134.23</v>
      </c>
      <c r="E24" s="58">
        <v>117475.03</v>
      </c>
      <c r="F24" s="58">
        <v>65.889999999999418</v>
      </c>
      <c r="G24" s="60">
        <v>0.38000000000465661</v>
      </c>
      <c r="H24" s="265">
        <v>164443.04999999999</v>
      </c>
      <c r="I24" s="116"/>
    </row>
    <row r="25" spans="2:9" ht="17.100000000000001" customHeight="1" x14ac:dyDescent="0.2">
      <c r="B25" s="226" t="s">
        <v>436</v>
      </c>
      <c r="C25" s="58">
        <v>0</v>
      </c>
      <c r="D25" s="58">
        <v>0</v>
      </c>
      <c r="E25" s="58">
        <v>344.73</v>
      </c>
      <c r="F25" s="58">
        <v>65028.78</v>
      </c>
      <c r="G25" s="60">
        <v>0</v>
      </c>
      <c r="H25" s="265">
        <v>65373.51</v>
      </c>
      <c r="I25" s="116"/>
    </row>
    <row r="26" spans="2:9" ht="17.100000000000001" customHeight="1" thickBot="1" x14ac:dyDescent="0.25">
      <c r="B26" s="245" t="s">
        <v>399</v>
      </c>
      <c r="C26" s="61">
        <v>0</v>
      </c>
      <c r="D26" s="63">
        <v>0</v>
      </c>
      <c r="E26" s="63">
        <v>0</v>
      </c>
      <c r="F26" s="63">
        <v>59591.94</v>
      </c>
      <c r="G26" s="62">
        <v>0</v>
      </c>
      <c r="H26" s="266">
        <v>59591.94</v>
      </c>
      <c r="I26" s="116"/>
    </row>
    <row r="27" spans="2:9" ht="27" customHeight="1" thickTop="1" thickBot="1" x14ac:dyDescent="0.25">
      <c r="B27" s="326" t="s">
        <v>1</v>
      </c>
      <c r="C27" s="258">
        <v>483265.32</v>
      </c>
      <c r="D27" s="258">
        <v>96328.37</v>
      </c>
      <c r="E27" s="258">
        <v>1326243.52</v>
      </c>
      <c r="F27" s="258">
        <v>529920.79</v>
      </c>
      <c r="G27" s="258">
        <v>69947.96000000005</v>
      </c>
      <c r="H27" s="263">
        <v>2505705.96</v>
      </c>
      <c r="I27" s="117"/>
    </row>
    <row r="28" spans="2:9" ht="18" customHeight="1" x14ac:dyDescent="0.2"/>
    <row r="29" spans="2:9" ht="15" customHeight="1" x14ac:dyDescent="0.25">
      <c r="B29" s="4" t="s">
        <v>56</v>
      </c>
      <c r="C29" s="9"/>
      <c r="D29" s="9"/>
      <c r="E29" s="9"/>
      <c r="F29" s="9"/>
      <c r="G29" s="9"/>
      <c r="H29" s="9"/>
    </row>
    <row r="30" spans="2:9" ht="11.25" customHeight="1" thickBot="1" x14ac:dyDescent="0.3">
      <c r="B30" s="2"/>
      <c r="C30" s="2"/>
      <c r="G30" s="20"/>
      <c r="H30" s="20" t="s">
        <v>111</v>
      </c>
    </row>
    <row r="31" spans="2:9" ht="57" customHeight="1" thickBot="1" x14ac:dyDescent="0.25">
      <c r="B31" s="295" t="s">
        <v>8</v>
      </c>
      <c r="C31" s="296" t="s">
        <v>155</v>
      </c>
      <c r="D31" s="320" t="s">
        <v>55</v>
      </c>
      <c r="E31" s="320" t="s">
        <v>34</v>
      </c>
      <c r="F31" s="320" t="s">
        <v>119</v>
      </c>
      <c r="G31" s="297" t="s">
        <v>54</v>
      </c>
      <c r="H31" s="224" t="s">
        <v>286</v>
      </c>
    </row>
    <row r="32" spans="2:9" ht="17.100000000000001" customHeight="1" thickTop="1" x14ac:dyDescent="0.2">
      <c r="B32" s="225" t="s">
        <v>419</v>
      </c>
      <c r="C32" s="53">
        <v>0.99934626243851288</v>
      </c>
      <c r="D32" s="53">
        <v>0.99975828036177017</v>
      </c>
      <c r="E32" s="53">
        <v>0.83205045492391339</v>
      </c>
      <c r="F32" s="53">
        <v>0.85086388093128573</v>
      </c>
      <c r="G32" s="640">
        <v>0.96027297099810749</v>
      </c>
      <c r="H32" s="645">
        <v>0.87661760154003665</v>
      </c>
    </row>
    <row r="33" spans="2:8" ht="17.100000000000001" customHeight="1" x14ac:dyDescent="0.2">
      <c r="B33" s="225" t="s">
        <v>420</v>
      </c>
      <c r="C33" s="53">
        <v>1</v>
      </c>
      <c r="D33" s="53">
        <v>1</v>
      </c>
      <c r="E33" s="53">
        <v>0.93024969970652049</v>
      </c>
      <c r="F33" s="53">
        <v>0.98114776822823857</v>
      </c>
      <c r="G33" s="641">
        <v>0.99999999854480848</v>
      </c>
      <c r="H33" s="646">
        <v>0.94697078281354763</v>
      </c>
    </row>
    <row r="34" spans="2:8" ht="17.100000000000001" customHeight="1" x14ac:dyDescent="0.2">
      <c r="B34" s="225" t="s">
        <v>421</v>
      </c>
      <c r="C34" s="53">
        <v>1</v>
      </c>
      <c r="D34" s="53">
        <v>1</v>
      </c>
      <c r="E34" s="53">
        <v>0.82547479105175481</v>
      </c>
      <c r="F34" s="53" t="s">
        <v>413</v>
      </c>
      <c r="G34" s="642" t="s">
        <v>413</v>
      </c>
      <c r="H34" s="646">
        <v>0.89452532768613224</v>
      </c>
    </row>
    <row r="35" spans="2:8" ht="17.100000000000001" customHeight="1" x14ac:dyDescent="0.2">
      <c r="B35" s="226" t="s">
        <v>422</v>
      </c>
      <c r="C35" s="53">
        <v>1</v>
      </c>
      <c r="D35" s="53">
        <v>1</v>
      </c>
      <c r="E35" s="53">
        <v>0.90940465233887213</v>
      </c>
      <c r="F35" s="53">
        <v>0.98456140350877963</v>
      </c>
      <c r="G35" s="642" t="s">
        <v>413</v>
      </c>
      <c r="H35" s="646">
        <v>0.92730073617988273</v>
      </c>
    </row>
    <row r="36" spans="2:8" ht="17.100000000000001" customHeight="1" x14ac:dyDescent="0.2">
      <c r="B36" s="226" t="s">
        <v>423</v>
      </c>
      <c r="C36" s="53" t="s">
        <v>413</v>
      </c>
      <c r="D36" s="53">
        <v>1</v>
      </c>
      <c r="E36" s="53">
        <v>0.82608149601114522</v>
      </c>
      <c r="F36" s="53">
        <v>0.99538091780010318</v>
      </c>
      <c r="G36" s="641">
        <v>0.99998413256709784</v>
      </c>
      <c r="H36" s="646">
        <v>0.98162964472169334</v>
      </c>
    </row>
    <row r="37" spans="2:8" ht="17.100000000000001" customHeight="1" x14ac:dyDescent="0.2">
      <c r="B37" s="226" t="s">
        <v>424</v>
      </c>
      <c r="C37" s="53">
        <v>1</v>
      </c>
      <c r="D37" s="53">
        <v>1</v>
      </c>
      <c r="E37" s="53">
        <v>0.887027998051931</v>
      </c>
      <c r="F37" s="53">
        <v>1</v>
      </c>
      <c r="G37" s="642" t="s">
        <v>413</v>
      </c>
      <c r="H37" s="646">
        <v>0.91292167948141811</v>
      </c>
    </row>
    <row r="38" spans="2:8" ht="17.100000000000001" customHeight="1" x14ac:dyDescent="0.2">
      <c r="B38" s="226" t="s">
        <v>425</v>
      </c>
      <c r="C38" s="53">
        <v>1</v>
      </c>
      <c r="D38" s="53">
        <v>1</v>
      </c>
      <c r="E38" s="53">
        <v>0.86674556562107763</v>
      </c>
      <c r="F38" s="53">
        <v>0.96682277031945785</v>
      </c>
      <c r="G38" s="641">
        <v>0.99901185770730883</v>
      </c>
      <c r="H38" s="646">
        <v>0.89628058825092316</v>
      </c>
    </row>
    <row r="39" spans="2:8" ht="17.100000000000001" customHeight="1" x14ac:dyDescent="0.2">
      <c r="B39" s="226" t="s">
        <v>426</v>
      </c>
      <c r="C39" s="53">
        <v>0.92905856182628666</v>
      </c>
      <c r="D39" s="53">
        <v>0.92252225576237135</v>
      </c>
      <c r="E39" s="53">
        <v>0.84288918816358926</v>
      </c>
      <c r="F39" s="53">
        <v>0.89583354540551152</v>
      </c>
      <c r="G39" s="641">
        <v>0.89190858554575048</v>
      </c>
      <c r="H39" s="646">
        <v>0.8545400666600208</v>
      </c>
    </row>
    <row r="40" spans="2:8" ht="17.100000000000001" customHeight="1" x14ac:dyDescent="0.2">
      <c r="B40" s="226" t="s">
        <v>427</v>
      </c>
      <c r="C40" s="53">
        <v>1</v>
      </c>
      <c r="D40" s="53">
        <v>1</v>
      </c>
      <c r="E40" s="53">
        <v>0.86814009541438175</v>
      </c>
      <c r="F40" s="53">
        <v>0.92381091883068822</v>
      </c>
      <c r="G40" s="641">
        <v>0.99999999999999911</v>
      </c>
      <c r="H40" s="646">
        <v>0.92392391849011268</v>
      </c>
    </row>
    <row r="41" spans="2:8" ht="17.100000000000001" customHeight="1" x14ac:dyDescent="0.2">
      <c r="B41" s="226" t="s">
        <v>428</v>
      </c>
      <c r="C41" s="53">
        <v>1</v>
      </c>
      <c r="D41" s="53">
        <v>1</v>
      </c>
      <c r="E41" s="53">
        <v>0.90894012681194158</v>
      </c>
      <c r="F41" s="53">
        <v>0.81746700365066904</v>
      </c>
      <c r="G41" s="642" t="s">
        <v>413</v>
      </c>
      <c r="H41" s="646">
        <v>0.92167196632510162</v>
      </c>
    </row>
    <row r="42" spans="2:8" ht="17.100000000000001" customHeight="1" x14ac:dyDescent="0.2">
      <c r="B42" s="226" t="s">
        <v>429</v>
      </c>
      <c r="C42" s="53">
        <v>0.94936078751712161</v>
      </c>
      <c r="D42" s="53">
        <v>0.9425575102857755</v>
      </c>
      <c r="E42" s="53">
        <v>0.91384306104617508</v>
      </c>
      <c r="F42" s="53">
        <v>1.0021551724142324</v>
      </c>
      <c r="G42" s="642" t="s">
        <v>413</v>
      </c>
      <c r="H42" s="646">
        <v>0.9246680290842697</v>
      </c>
    </row>
    <row r="43" spans="2:8" ht="17.100000000000001" customHeight="1" x14ac:dyDescent="0.2">
      <c r="B43" s="226" t="s">
        <v>430</v>
      </c>
      <c r="C43" s="53">
        <v>1</v>
      </c>
      <c r="D43" s="53">
        <v>1</v>
      </c>
      <c r="E43" s="53">
        <v>0.88900315618815851</v>
      </c>
      <c r="F43" s="53">
        <v>0.97084921577199157</v>
      </c>
      <c r="G43" s="641">
        <v>-5.8207661198070478E-9</v>
      </c>
      <c r="H43" s="646">
        <v>0.93604497261779784</v>
      </c>
    </row>
    <row r="44" spans="2:8" ht="17.100000000000001" customHeight="1" x14ac:dyDescent="0.2">
      <c r="B44" s="226" t="s">
        <v>431</v>
      </c>
      <c r="C44" s="53">
        <v>0.99914305894482436</v>
      </c>
      <c r="D44" s="53">
        <v>0.99978934973884759</v>
      </c>
      <c r="E44" s="53">
        <v>0.87243823088559325</v>
      </c>
      <c r="F44" s="53">
        <v>0.66859476012255337</v>
      </c>
      <c r="G44" s="642" t="s">
        <v>413</v>
      </c>
      <c r="H44" s="646">
        <v>0.91226794807914802</v>
      </c>
    </row>
    <row r="45" spans="2:8" ht="17.100000000000001" customHeight="1" x14ac:dyDescent="0.2">
      <c r="B45" s="226" t="s">
        <v>432</v>
      </c>
      <c r="C45" s="53" t="s">
        <v>413</v>
      </c>
      <c r="D45" s="53" t="s">
        <v>413</v>
      </c>
      <c r="E45" s="53">
        <v>0.87566493865950956</v>
      </c>
      <c r="F45" s="53">
        <v>0.93822739480762773</v>
      </c>
      <c r="G45" s="642" t="s">
        <v>413</v>
      </c>
      <c r="H45" s="646">
        <v>0.87568371912027099</v>
      </c>
    </row>
    <row r="46" spans="2:8" ht="17.100000000000001" customHeight="1" x14ac:dyDescent="0.2">
      <c r="B46" s="226" t="s">
        <v>433</v>
      </c>
      <c r="C46" s="53" t="s">
        <v>413</v>
      </c>
      <c r="D46" s="53" t="s">
        <v>413</v>
      </c>
      <c r="E46" s="53">
        <v>0.8393700694759012</v>
      </c>
      <c r="F46" s="53">
        <v>0.99999999999934808</v>
      </c>
      <c r="G46" s="642">
        <v>1</v>
      </c>
      <c r="H46" s="646">
        <v>0.83955688020813557</v>
      </c>
    </row>
    <row r="47" spans="2:8" ht="17.100000000000001" customHeight="1" x14ac:dyDescent="0.2">
      <c r="B47" s="226" t="s">
        <v>434</v>
      </c>
      <c r="C47" s="53">
        <v>0.91666746763295237</v>
      </c>
      <c r="D47" s="53">
        <v>0.91676410245096951</v>
      </c>
      <c r="E47" s="53">
        <v>0.85600644797112335</v>
      </c>
      <c r="F47" s="53">
        <v>0.99978448275861598</v>
      </c>
      <c r="G47" s="642">
        <v>0</v>
      </c>
      <c r="H47" s="646">
        <v>0.86962191836681568</v>
      </c>
    </row>
    <row r="48" spans="2:8" ht="17.100000000000001" customHeight="1" x14ac:dyDescent="0.2">
      <c r="B48" s="226" t="s">
        <v>435</v>
      </c>
      <c r="C48" s="53">
        <v>0.98474250016129772</v>
      </c>
      <c r="D48" s="53">
        <v>0.98074140699979262</v>
      </c>
      <c r="E48" s="53">
        <v>0.88769066736790248</v>
      </c>
      <c r="F48" s="53">
        <v>0.98637724550871542</v>
      </c>
      <c r="G48" s="642">
        <v>1.0270270271333231</v>
      </c>
      <c r="H48" s="646">
        <v>0.91323201666312082</v>
      </c>
    </row>
    <row r="49" spans="2:8" ht="17.100000000000001" customHeight="1" x14ac:dyDescent="0.2">
      <c r="B49" s="226" t="s">
        <v>436</v>
      </c>
      <c r="C49" s="53" t="s">
        <v>413</v>
      </c>
      <c r="D49" s="53" t="s">
        <v>413</v>
      </c>
      <c r="E49" s="53">
        <v>0.65869876755517343</v>
      </c>
      <c r="F49" s="53">
        <v>0.43852221915692241</v>
      </c>
      <c r="G49" s="642" t="s">
        <v>413</v>
      </c>
      <c r="H49" s="646">
        <v>0.43929653699434895</v>
      </c>
    </row>
    <row r="50" spans="2:8" ht="17.100000000000001" customHeight="1" thickBot="1" x14ac:dyDescent="0.25">
      <c r="B50" s="245" t="s">
        <v>399</v>
      </c>
      <c r="C50" s="636" t="s">
        <v>413</v>
      </c>
      <c r="D50" s="636" t="s">
        <v>413</v>
      </c>
      <c r="E50" s="636" t="s">
        <v>413</v>
      </c>
      <c r="F50" s="637">
        <v>0.99656289806240972</v>
      </c>
      <c r="G50" s="643" t="s">
        <v>413</v>
      </c>
      <c r="H50" s="647">
        <v>0.99656289806240972</v>
      </c>
    </row>
    <row r="51" spans="2:8" ht="27" customHeight="1" thickTop="1" thickBot="1" x14ac:dyDescent="0.25">
      <c r="B51" s="326" t="s">
        <v>1</v>
      </c>
      <c r="C51" s="638">
        <v>0.99465124084391587</v>
      </c>
      <c r="D51" s="639">
        <v>0.99169261929570207</v>
      </c>
      <c r="E51" s="639">
        <v>0.86984025293405687</v>
      </c>
      <c r="F51" s="639">
        <v>0.86060606149189389</v>
      </c>
      <c r="G51" s="644">
        <v>0.99995082299996785</v>
      </c>
      <c r="H51" s="648">
        <v>0.89700884151055649</v>
      </c>
    </row>
  </sheetData>
  <phoneticPr fontId="2" type="noConversion"/>
  <hyperlinks>
    <hyperlink ref="J1" location="INDICE!A1" display="VOLVER AL ÍNDICE" xr:uid="{90BB9269-7431-4B5C-B59A-244E95CC130A}"/>
    <hyperlink ref="J1:K1" location="INDICE!A49:N49" display="VOLVER AL ÍNDICE" xr:uid="{54129DCF-5824-4952-AA74-85A3F53877D9}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806E-9DAC-40B3-B420-EAF3BCA32914}">
  <sheetPr codeName="Hoja20">
    <tabColor rgb="FFFFDA65"/>
  </sheetPr>
  <dimension ref="A1:J27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2.85546875" style="5" customWidth="1"/>
    <col min="3" max="7" width="12.42578125" style="5" customWidth="1"/>
    <col min="8" max="8" width="17.5703125" style="5" customWidth="1"/>
    <col min="9" max="9" width="9.140625" style="9" customWidth="1"/>
    <col min="10" max="11" width="10.5703125" style="5" customWidth="1"/>
    <col min="12" max="16384" width="9.140625" style="5"/>
  </cols>
  <sheetData>
    <row r="1" spans="1:10" ht="19.5" thickTop="1" thickBot="1" x14ac:dyDescent="0.25">
      <c r="A1" s="6"/>
      <c r="B1" s="1" t="s">
        <v>53</v>
      </c>
      <c r="D1" s="544"/>
      <c r="E1" s="544"/>
      <c r="F1" s="544"/>
      <c r="G1" s="544"/>
      <c r="H1" s="544"/>
      <c r="I1" s="545"/>
      <c r="J1" s="549" t="s">
        <v>180</v>
      </c>
    </row>
    <row r="2" spans="1:10" ht="12" customHeight="1" thickTop="1" x14ac:dyDescent="0.2">
      <c r="A2" s="6"/>
      <c r="B2" s="1"/>
    </row>
    <row r="3" spans="1:10" ht="18" x14ac:dyDescent="0.2">
      <c r="A3" s="6"/>
      <c r="B3" s="1" t="s">
        <v>211</v>
      </c>
    </row>
    <row r="4" spans="1:10" ht="6" customHeight="1" x14ac:dyDescent="0.2">
      <c r="A4" s="6"/>
      <c r="B4" s="2"/>
    </row>
    <row r="5" spans="1:10" ht="15" customHeight="1" x14ac:dyDescent="0.2">
      <c r="A5" s="6"/>
      <c r="B5" s="3" t="s">
        <v>61</v>
      </c>
    </row>
    <row r="6" spans="1:10" ht="11.25" customHeight="1" thickBot="1" x14ac:dyDescent="0.3">
      <c r="A6" s="6"/>
      <c r="F6" s="517"/>
      <c r="H6" s="14" t="s">
        <v>88</v>
      </c>
      <c r="I6" s="19"/>
    </row>
    <row r="7" spans="1:10" ht="72" customHeight="1" thickBot="1" x14ac:dyDescent="0.25">
      <c r="A7" s="6"/>
      <c r="B7" s="295" t="s">
        <v>0</v>
      </c>
      <c r="C7" s="296" t="s">
        <v>155</v>
      </c>
      <c r="D7" s="320" t="s">
        <v>55</v>
      </c>
      <c r="E7" s="320" t="s">
        <v>34</v>
      </c>
      <c r="F7" s="320" t="s">
        <v>119</v>
      </c>
      <c r="G7" s="297" t="s">
        <v>54</v>
      </c>
      <c r="H7" s="224" t="s">
        <v>286</v>
      </c>
      <c r="I7" s="112"/>
    </row>
    <row r="8" spans="1:10" ht="18" customHeight="1" thickTop="1" x14ac:dyDescent="0.2">
      <c r="A8" s="6"/>
      <c r="B8" s="325" t="s">
        <v>81</v>
      </c>
      <c r="C8" s="58">
        <v>136565.03</v>
      </c>
      <c r="D8" s="58">
        <v>19769.09</v>
      </c>
      <c r="E8" s="58">
        <v>169930.07</v>
      </c>
      <c r="F8" s="310">
        <v>0.35999999998603016</v>
      </c>
      <c r="G8" s="523">
        <v>65617.87</v>
      </c>
      <c r="H8" s="550">
        <v>391882.42</v>
      </c>
      <c r="I8" s="116"/>
    </row>
    <row r="9" spans="1:10" ht="18" customHeight="1" x14ac:dyDescent="0.2">
      <c r="A9" s="6"/>
      <c r="B9" s="226" t="s">
        <v>82</v>
      </c>
      <c r="C9" s="58">
        <v>56714.81</v>
      </c>
      <c r="D9" s="58">
        <v>13626.63</v>
      </c>
      <c r="E9" s="58">
        <v>56875.519999999997</v>
      </c>
      <c r="F9" s="310">
        <v>2.1700000000055297</v>
      </c>
      <c r="G9" s="523">
        <v>0</v>
      </c>
      <c r="H9" s="550">
        <v>127219.13</v>
      </c>
      <c r="I9" s="116"/>
    </row>
    <row r="10" spans="1:10" ht="18" customHeight="1" x14ac:dyDescent="0.2">
      <c r="A10" s="6"/>
      <c r="B10" s="226" t="s">
        <v>83</v>
      </c>
      <c r="C10" s="58">
        <v>220083.53</v>
      </c>
      <c r="D10" s="58">
        <v>46198.080000000002</v>
      </c>
      <c r="E10" s="58">
        <v>257460.26</v>
      </c>
      <c r="F10" s="310">
        <v>169669.13</v>
      </c>
      <c r="G10" s="523">
        <v>3079.3299999999581</v>
      </c>
      <c r="H10" s="550">
        <v>696490.33</v>
      </c>
      <c r="I10" s="116"/>
      <c r="J10" s="13"/>
    </row>
    <row r="11" spans="1:10" ht="18" customHeight="1" x14ac:dyDescent="0.2">
      <c r="A11" s="6"/>
      <c r="B11" s="226" t="s">
        <v>84</v>
      </c>
      <c r="C11" s="58">
        <v>68269.2</v>
      </c>
      <c r="D11" s="58">
        <v>16164.29</v>
      </c>
      <c r="E11" s="58">
        <v>171549.47</v>
      </c>
      <c r="F11" s="310">
        <v>187382.92</v>
      </c>
      <c r="G11" s="523">
        <v>0.34999999997671694</v>
      </c>
      <c r="H11" s="550">
        <v>443366.23</v>
      </c>
      <c r="I11" s="116"/>
    </row>
    <row r="12" spans="1:10" ht="18" customHeight="1" x14ac:dyDescent="0.2">
      <c r="A12" s="6"/>
      <c r="B12" s="226" t="s">
        <v>85</v>
      </c>
      <c r="C12" s="58">
        <v>1632.75</v>
      </c>
      <c r="D12" s="58">
        <v>570.28</v>
      </c>
      <c r="E12" s="58">
        <v>194401.38</v>
      </c>
      <c r="F12" s="310">
        <v>87614.07</v>
      </c>
      <c r="G12" s="523">
        <v>211.73000000003958</v>
      </c>
      <c r="H12" s="550">
        <v>284430.21000000002</v>
      </c>
      <c r="I12" s="116"/>
    </row>
    <row r="13" spans="1:10" ht="18" customHeight="1" x14ac:dyDescent="0.2">
      <c r="A13" s="6"/>
      <c r="B13" s="226" t="s">
        <v>86</v>
      </c>
      <c r="C13" s="58">
        <v>0</v>
      </c>
      <c r="D13" s="58">
        <v>0</v>
      </c>
      <c r="E13" s="58">
        <v>230241.1</v>
      </c>
      <c r="F13" s="310">
        <v>66795.379999999976</v>
      </c>
      <c r="G13" s="523">
        <v>444.59000000002561</v>
      </c>
      <c r="H13" s="550">
        <v>297481.07</v>
      </c>
      <c r="I13" s="116"/>
    </row>
    <row r="14" spans="1:10" ht="18" customHeight="1" thickBot="1" x14ac:dyDescent="0.25">
      <c r="A14" s="6"/>
      <c r="B14" s="245" t="s">
        <v>87</v>
      </c>
      <c r="C14" s="61">
        <v>0</v>
      </c>
      <c r="D14" s="63">
        <v>0</v>
      </c>
      <c r="E14" s="63">
        <v>245785.73</v>
      </c>
      <c r="F14" s="525">
        <v>18456.790000000008</v>
      </c>
      <c r="G14" s="526">
        <v>594.07999999995809</v>
      </c>
      <c r="H14" s="551">
        <v>264836.59999999998</v>
      </c>
      <c r="I14" s="116"/>
    </row>
    <row r="15" spans="1:10" ht="27" customHeight="1" thickTop="1" thickBot="1" x14ac:dyDescent="0.25">
      <c r="A15" s="6"/>
      <c r="B15" s="300" t="s">
        <v>1</v>
      </c>
      <c r="C15" s="258">
        <v>483265.32</v>
      </c>
      <c r="D15" s="258">
        <v>96328.37</v>
      </c>
      <c r="E15" s="258">
        <v>1326243.53</v>
      </c>
      <c r="F15" s="312">
        <v>529920.81999999995</v>
      </c>
      <c r="G15" s="552">
        <v>69947.949999999953</v>
      </c>
      <c r="H15" s="553">
        <v>2505705.9899999998</v>
      </c>
      <c r="I15" s="117"/>
    </row>
    <row r="16" spans="1:10" ht="12" customHeight="1" x14ac:dyDescent="0.2">
      <c r="A16" s="6"/>
      <c r="B16" s="6"/>
      <c r="C16" s="16"/>
      <c r="D16" s="16"/>
      <c r="E16" s="16"/>
      <c r="F16" s="554"/>
      <c r="G16" s="554"/>
      <c r="H16" s="554"/>
      <c r="I16" s="16"/>
    </row>
    <row r="17" spans="1:9" ht="15" customHeight="1" x14ac:dyDescent="0.25">
      <c r="A17" s="6"/>
      <c r="B17" s="4" t="s">
        <v>57</v>
      </c>
      <c r="C17" s="9"/>
      <c r="D17" s="9"/>
      <c r="E17" s="9"/>
      <c r="F17" s="518"/>
      <c r="G17" s="518"/>
      <c r="H17" s="518"/>
    </row>
    <row r="18" spans="1:9" ht="11.25" customHeight="1" thickBot="1" x14ac:dyDescent="0.3">
      <c r="A18" s="6"/>
      <c r="B18" s="2"/>
      <c r="C18" s="2"/>
      <c r="G18" s="20"/>
      <c r="H18" s="20" t="s">
        <v>111</v>
      </c>
      <c r="I18" s="19"/>
    </row>
    <row r="19" spans="1:9" ht="72" customHeight="1" thickBot="1" x14ac:dyDescent="0.25">
      <c r="A19" s="6"/>
      <c r="B19" s="295" t="s">
        <v>0</v>
      </c>
      <c r="C19" s="296" t="s">
        <v>155</v>
      </c>
      <c r="D19" s="320" t="s">
        <v>55</v>
      </c>
      <c r="E19" s="320" t="s">
        <v>34</v>
      </c>
      <c r="F19" s="320" t="s">
        <v>119</v>
      </c>
      <c r="G19" s="297" t="s">
        <v>54</v>
      </c>
      <c r="H19" s="224" t="s">
        <v>286</v>
      </c>
      <c r="I19" s="112"/>
    </row>
    <row r="20" spans="1:9" ht="18" customHeight="1" thickTop="1" x14ac:dyDescent="0.2">
      <c r="A20" s="6"/>
      <c r="B20" s="325" t="s">
        <v>81</v>
      </c>
      <c r="C20" s="649">
        <v>1</v>
      </c>
      <c r="D20" s="650">
        <v>1</v>
      </c>
      <c r="E20" s="650">
        <v>0.94384698720866522</v>
      </c>
      <c r="F20" s="650">
        <v>1</v>
      </c>
      <c r="G20" s="79">
        <v>0.99999999999999911</v>
      </c>
      <c r="H20" s="622">
        <v>0.97485080556289394</v>
      </c>
      <c r="I20" s="113"/>
    </row>
    <row r="21" spans="1:9" ht="18" customHeight="1" x14ac:dyDescent="0.2">
      <c r="A21" s="6"/>
      <c r="B21" s="226" t="s">
        <v>82</v>
      </c>
      <c r="C21" s="651">
        <v>1</v>
      </c>
      <c r="D21" s="53">
        <v>1</v>
      </c>
      <c r="E21" s="53">
        <v>0.89675655383115338</v>
      </c>
      <c r="F21" s="53">
        <v>0.66360856269199564</v>
      </c>
      <c r="G21" s="74" t="s">
        <v>413</v>
      </c>
      <c r="H21" s="622">
        <v>0.95104094168797848</v>
      </c>
      <c r="I21" s="113"/>
    </row>
    <row r="22" spans="1:9" ht="18" customHeight="1" x14ac:dyDescent="0.2">
      <c r="A22" s="6"/>
      <c r="B22" s="226" t="s">
        <v>83</v>
      </c>
      <c r="C22" s="651">
        <v>0.99192433840771466</v>
      </c>
      <c r="D22" s="53">
        <v>0.98870856454095479</v>
      </c>
      <c r="E22" s="53">
        <v>0.84099986832645679</v>
      </c>
      <c r="F22" s="53">
        <v>0.99948985521725819</v>
      </c>
      <c r="G22" s="74">
        <v>0.99999999999996214</v>
      </c>
      <c r="H22" s="622">
        <v>0.93166993674201026</v>
      </c>
      <c r="I22" s="113"/>
    </row>
    <row r="23" spans="1:9" ht="18" customHeight="1" x14ac:dyDescent="0.2">
      <c r="A23" s="6"/>
      <c r="B23" s="226" t="s">
        <v>84</v>
      </c>
      <c r="C23" s="651">
        <v>0.98831753579888182</v>
      </c>
      <c r="D23" s="53">
        <v>0.98301166894921088</v>
      </c>
      <c r="E23" s="53">
        <v>0.83959386142669734</v>
      </c>
      <c r="F23" s="53">
        <v>0.69177147369098002</v>
      </c>
      <c r="G23" s="74">
        <v>1.0606060602960474</v>
      </c>
      <c r="H23" s="622">
        <v>0.79071087218592306</v>
      </c>
      <c r="I23" s="113"/>
    </row>
    <row r="24" spans="1:9" ht="18" customHeight="1" x14ac:dyDescent="0.2">
      <c r="A24" s="6"/>
      <c r="B24" s="226" t="s">
        <v>85</v>
      </c>
      <c r="C24" s="651">
        <v>1</v>
      </c>
      <c r="D24" s="53">
        <v>1</v>
      </c>
      <c r="E24" s="53">
        <v>0.81477708460746134</v>
      </c>
      <c r="F24" s="53">
        <v>0.98563521131561482</v>
      </c>
      <c r="G24" s="74">
        <v>1.0000000000005498</v>
      </c>
      <c r="H24" s="622">
        <v>0.86217023331504206</v>
      </c>
      <c r="I24" s="113"/>
    </row>
    <row r="25" spans="1:9" ht="18" customHeight="1" x14ac:dyDescent="0.2">
      <c r="A25" s="6"/>
      <c r="B25" s="226" t="s">
        <v>86</v>
      </c>
      <c r="C25" s="651" t="s">
        <v>413</v>
      </c>
      <c r="D25" s="53" t="s">
        <v>413</v>
      </c>
      <c r="E25" s="53">
        <v>0.87804623747124511</v>
      </c>
      <c r="F25" s="53">
        <v>0.99744141567632316</v>
      </c>
      <c r="G25" s="74">
        <v>0.99925829362591456</v>
      </c>
      <c r="H25" s="622">
        <v>0.9024657327124419</v>
      </c>
      <c r="I25" s="113"/>
    </row>
    <row r="26" spans="1:9" ht="18" customHeight="1" thickBot="1" x14ac:dyDescent="0.25">
      <c r="A26" s="6"/>
      <c r="B26" s="245" t="s">
        <v>87</v>
      </c>
      <c r="C26" s="652" t="s">
        <v>413</v>
      </c>
      <c r="D26" s="653" t="s">
        <v>413</v>
      </c>
      <c r="E26" s="653">
        <v>0.91045320976726307</v>
      </c>
      <c r="F26" s="653">
        <v>0.9581989579461303</v>
      </c>
      <c r="G26" s="654">
        <v>0.99474230601776226</v>
      </c>
      <c r="H26" s="623">
        <v>0.91380018158923626</v>
      </c>
      <c r="I26" s="113"/>
    </row>
    <row r="27" spans="1:9" ht="27" customHeight="1" thickTop="1" thickBot="1" x14ac:dyDescent="0.25">
      <c r="A27" s="6"/>
      <c r="B27" s="300" t="s">
        <v>1</v>
      </c>
      <c r="C27" s="615">
        <v>0.99465124084391587</v>
      </c>
      <c r="D27" s="615">
        <v>0.99169251720177587</v>
      </c>
      <c r="E27" s="615">
        <v>0.86984025378773255</v>
      </c>
      <c r="F27" s="620">
        <v>0.86060611021272593</v>
      </c>
      <c r="G27" s="621">
        <v>0.99995068004357046</v>
      </c>
      <c r="H27" s="624">
        <v>0.89700884582780993</v>
      </c>
      <c r="I27" s="114"/>
    </row>
  </sheetData>
  <phoneticPr fontId="2" type="noConversion"/>
  <hyperlinks>
    <hyperlink ref="J1" location="INDICE!A1" display="VOLVER AL ÍNDICE" xr:uid="{889B404C-559C-4873-82B7-883DC90962DF}"/>
    <hyperlink ref="J1:K1" location="INDICE!A49:N49" display="VOLVER AL ÍNDICE" xr:uid="{039E46A9-4B51-40EB-AD8C-1F0459C14FA5}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12C8-567B-42BB-841E-49D09BD5E8E2}">
  <sheetPr codeName="Hoja21">
    <tabColor rgb="FFFFDA65"/>
  </sheetPr>
  <dimension ref="B1:J41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4.5703125" style="5" customWidth="1"/>
    <col min="3" max="7" width="12.5703125" style="5" customWidth="1"/>
    <col min="8" max="8" width="15.85546875" style="5" customWidth="1"/>
    <col min="9" max="9" width="7.5703125" style="9" customWidth="1"/>
    <col min="10" max="10" width="10.5703125" style="5" customWidth="1"/>
    <col min="11" max="14" width="11.28515625" style="5" bestFit="1" customWidth="1"/>
    <col min="15" max="15" width="9.140625" style="5"/>
    <col min="16" max="16" width="12.140625" style="5" bestFit="1" customWidth="1"/>
    <col min="17" max="16384" width="9.140625" style="5"/>
  </cols>
  <sheetData>
    <row r="1" spans="2:10" ht="19.5" thickTop="1" thickBot="1" x14ac:dyDescent="0.25">
      <c r="B1" s="1" t="s">
        <v>53</v>
      </c>
      <c r="D1" s="544"/>
      <c r="E1" s="544"/>
      <c r="F1" s="544"/>
      <c r="G1" s="544"/>
      <c r="H1" s="544"/>
      <c r="I1" s="545"/>
      <c r="J1" s="549" t="s">
        <v>180</v>
      </c>
    </row>
    <row r="2" spans="2:10" ht="12" customHeight="1" thickTop="1" x14ac:dyDescent="0.2">
      <c r="B2" s="1"/>
    </row>
    <row r="3" spans="2:10" ht="18" x14ac:dyDescent="0.2">
      <c r="B3" s="1" t="s">
        <v>213</v>
      </c>
    </row>
    <row r="4" spans="2:10" ht="6" customHeight="1" x14ac:dyDescent="0.2">
      <c r="B4" s="2"/>
      <c r="F4" s="10"/>
    </row>
    <row r="5" spans="2:10" ht="15" customHeight="1" x14ac:dyDescent="0.2">
      <c r="B5" s="3" t="s">
        <v>61</v>
      </c>
    </row>
    <row r="6" spans="2:10" ht="11.25" customHeight="1" thickBot="1" x14ac:dyDescent="0.3">
      <c r="H6" s="14" t="s">
        <v>88</v>
      </c>
      <c r="I6" s="19"/>
    </row>
    <row r="7" spans="2:10" ht="60" customHeight="1" thickBot="1" x14ac:dyDescent="0.25">
      <c r="B7" s="221" t="s">
        <v>2</v>
      </c>
      <c r="C7" s="296" t="s">
        <v>155</v>
      </c>
      <c r="D7" s="320" t="s">
        <v>55</v>
      </c>
      <c r="E7" s="320" t="s">
        <v>34</v>
      </c>
      <c r="F7" s="320" t="s">
        <v>119</v>
      </c>
      <c r="G7" s="297" t="s">
        <v>54</v>
      </c>
      <c r="H7" s="224" t="s">
        <v>286</v>
      </c>
      <c r="I7" s="112"/>
    </row>
    <row r="8" spans="2:10" ht="18" customHeight="1" thickTop="1" x14ac:dyDescent="0.2">
      <c r="B8" s="225" t="s">
        <v>89</v>
      </c>
      <c r="C8" s="58">
        <v>483265.32</v>
      </c>
      <c r="D8" s="58">
        <v>96328.37</v>
      </c>
      <c r="E8" s="58">
        <v>1326243.53</v>
      </c>
      <c r="F8" s="58">
        <v>529920.81999999995</v>
      </c>
      <c r="G8" s="64">
        <v>69947.949999999953</v>
      </c>
      <c r="H8" s="265">
        <v>2505705.9899999998</v>
      </c>
      <c r="I8" s="116"/>
    </row>
    <row r="9" spans="2:10" ht="18" customHeight="1" x14ac:dyDescent="0.2">
      <c r="B9" s="226" t="s">
        <v>90</v>
      </c>
      <c r="C9" s="58">
        <v>391126.91</v>
      </c>
      <c r="D9" s="58">
        <v>99789.62</v>
      </c>
      <c r="E9" s="58">
        <v>0</v>
      </c>
      <c r="F9" s="58">
        <v>0</v>
      </c>
      <c r="G9" s="60">
        <v>5.8207660913467407E-11</v>
      </c>
      <c r="H9" s="265">
        <v>490916.53</v>
      </c>
      <c r="I9" s="116"/>
    </row>
    <row r="10" spans="2:10" ht="18" customHeight="1" x14ac:dyDescent="0.2">
      <c r="B10" s="226" t="s">
        <v>91</v>
      </c>
      <c r="C10" s="58">
        <v>6733610.9900000002</v>
      </c>
      <c r="D10" s="58">
        <v>1366891.96</v>
      </c>
      <c r="E10" s="58">
        <v>0</v>
      </c>
      <c r="F10" s="58">
        <v>455736.5</v>
      </c>
      <c r="G10" s="60">
        <v>0.88000000081956387</v>
      </c>
      <c r="H10" s="265">
        <v>8556240.3300000001</v>
      </c>
      <c r="I10" s="116"/>
    </row>
    <row r="11" spans="2:10" ht="18" customHeight="1" x14ac:dyDescent="0.2">
      <c r="B11" s="226" t="s">
        <v>99</v>
      </c>
      <c r="C11" s="58">
        <v>24250</v>
      </c>
      <c r="D11" s="58">
        <v>2774</v>
      </c>
      <c r="E11" s="58">
        <v>0</v>
      </c>
      <c r="F11" s="58">
        <v>0</v>
      </c>
      <c r="G11" s="60">
        <v>0</v>
      </c>
      <c r="H11" s="265">
        <v>27024</v>
      </c>
      <c r="I11" s="116"/>
    </row>
    <row r="12" spans="2:10" ht="18" customHeight="1" thickBot="1" x14ac:dyDescent="0.25">
      <c r="B12" s="227" t="s">
        <v>100</v>
      </c>
      <c r="C12" s="61">
        <v>0</v>
      </c>
      <c r="D12" s="63">
        <v>26980.33</v>
      </c>
      <c r="E12" s="63">
        <v>0</v>
      </c>
      <c r="F12" s="63">
        <v>951054.44</v>
      </c>
      <c r="G12" s="62">
        <v>1.1641532182693481E-10</v>
      </c>
      <c r="H12" s="266">
        <v>978034.77</v>
      </c>
      <c r="I12" s="116"/>
    </row>
    <row r="13" spans="2:10" ht="27" customHeight="1" thickTop="1" thickBot="1" x14ac:dyDescent="0.25">
      <c r="B13" s="300" t="s">
        <v>92</v>
      </c>
      <c r="C13" s="258">
        <v>7632253.2200000007</v>
      </c>
      <c r="D13" s="258">
        <v>1592764.28</v>
      </c>
      <c r="E13" s="258">
        <v>1326243.53</v>
      </c>
      <c r="F13" s="258">
        <v>1936711.7599999998</v>
      </c>
      <c r="G13" s="259">
        <v>69948.830000000948</v>
      </c>
      <c r="H13" s="263">
        <v>12557921.619999999</v>
      </c>
      <c r="I13" s="117"/>
    </row>
    <row r="14" spans="2:10" ht="12" customHeight="1" x14ac:dyDescent="0.2">
      <c r="B14" s="6"/>
      <c r="C14" s="16"/>
      <c r="D14" s="16"/>
      <c r="E14" s="16"/>
      <c r="F14" s="16"/>
      <c r="G14" s="16"/>
      <c r="H14" s="16"/>
      <c r="I14" s="16"/>
    </row>
    <row r="15" spans="2:10" ht="15" customHeight="1" x14ac:dyDescent="0.25">
      <c r="B15" s="4" t="s">
        <v>50</v>
      </c>
      <c r="C15" s="9"/>
      <c r="D15" s="9"/>
      <c r="E15" s="9"/>
      <c r="F15" s="9"/>
      <c r="G15" s="9"/>
      <c r="H15" s="9"/>
    </row>
    <row r="16" spans="2:10" ht="11.25" customHeight="1" thickBot="1" x14ac:dyDescent="0.3">
      <c r="B16" s="2"/>
      <c r="C16" s="2"/>
      <c r="G16" s="20"/>
      <c r="H16" s="20" t="s">
        <v>111</v>
      </c>
      <c r="I16" s="19"/>
    </row>
    <row r="17" spans="2:9" ht="60" customHeight="1" thickBot="1" x14ac:dyDescent="0.25">
      <c r="B17" s="221" t="s">
        <v>2</v>
      </c>
      <c r="C17" s="296" t="s">
        <v>155</v>
      </c>
      <c r="D17" s="320" t="s">
        <v>55</v>
      </c>
      <c r="E17" s="320" t="s">
        <v>34</v>
      </c>
      <c r="F17" s="320" t="s">
        <v>119</v>
      </c>
      <c r="G17" s="297" t="s">
        <v>54</v>
      </c>
      <c r="H17" s="224" t="s">
        <v>286</v>
      </c>
      <c r="I17" s="112"/>
    </row>
    <row r="18" spans="2:9" ht="18" customHeight="1" thickTop="1" x14ac:dyDescent="0.2">
      <c r="B18" s="225" t="s">
        <v>89</v>
      </c>
      <c r="C18" s="649">
        <v>0.99465124084391587</v>
      </c>
      <c r="D18" s="650">
        <v>0.99169251720177587</v>
      </c>
      <c r="E18" s="650">
        <v>0.86984025378773255</v>
      </c>
      <c r="F18" s="650">
        <v>0.86060611021272593</v>
      </c>
      <c r="G18" s="79">
        <v>0.99995068004357046</v>
      </c>
      <c r="H18" s="618">
        <v>0.89700884582780993</v>
      </c>
      <c r="I18" s="113"/>
    </row>
    <row r="19" spans="2:9" ht="18" customHeight="1" x14ac:dyDescent="0.2">
      <c r="B19" s="226" t="s">
        <v>90</v>
      </c>
      <c r="C19" s="651">
        <v>0.99182303118352444</v>
      </c>
      <c r="D19" s="53">
        <v>0.98990352099081591</v>
      </c>
      <c r="E19" s="32" t="s">
        <v>413</v>
      </c>
      <c r="F19" s="32" t="s">
        <v>413</v>
      </c>
      <c r="G19" s="46" t="s">
        <v>413</v>
      </c>
      <c r="H19" s="618">
        <v>0.9914322458043926</v>
      </c>
      <c r="I19" s="113"/>
    </row>
    <row r="20" spans="2:9" ht="18" customHeight="1" x14ac:dyDescent="0.2">
      <c r="B20" s="226" t="s">
        <v>91</v>
      </c>
      <c r="C20" s="651">
        <v>0.97218023787936447</v>
      </c>
      <c r="D20" s="53">
        <v>0.89496912757386893</v>
      </c>
      <c r="E20" s="32" t="s">
        <v>413</v>
      </c>
      <c r="F20" s="53">
        <v>0.99579435672575822</v>
      </c>
      <c r="G20" s="46">
        <v>1.0114942526028656</v>
      </c>
      <c r="H20" s="618">
        <v>0.96015975788171215</v>
      </c>
      <c r="I20" s="113"/>
    </row>
    <row r="21" spans="2:9" ht="18" customHeight="1" x14ac:dyDescent="0.2">
      <c r="B21" s="226" t="s">
        <v>99</v>
      </c>
      <c r="C21" s="651">
        <v>1</v>
      </c>
      <c r="D21" s="53">
        <v>1</v>
      </c>
      <c r="E21" s="32" t="s">
        <v>413</v>
      </c>
      <c r="F21" s="32" t="s">
        <v>413</v>
      </c>
      <c r="G21" s="46" t="s">
        <v>413</v>
      </c>
      <c r="H21" s="618">
        <v>1</v>
      </c>
      <c r="I21" s="113"/>
    </row>
    <row r="22" spans="2:9" ht="18" customHeight="1" thickBot="1" x14ac:dyDescent="0.25">
      <c r="B22" s="227" t="s">
        <v>100</v>
      </c>
      <c r="C22" s="655" t="s">
        <v>413</v>
      </c>
      <c r="D22" s="653">
        <v>0.86210485214028176</v>
      </c>
      <c r="E22" s="656" t="s">
        <v>413</v>
      </c>
      <c r="F22" s="653">
        <v>0.99024635065129585</v>
      </c>
      <c r="G22" s="657" t="s">
        <v>413</v>
      </c>
      <c r="H22" s="619">
        <v>0.98620255876383567</v>
      </c>
      <c r="I22" s="113"/>
    </row>
    <row r="23" spans="2:9" ht="27" customHeight="1" thickTop="1" thickBot="1" x14ac:dyDescent="0.25">
      <c r="B23" s="300" t="s">
        <v>92</v>
      </c>
      <c r="C23" s="615">
        <v>0.97464981127040862</v>
      </c>
      <c r="D23" s="615">
        <v>0.90533006213558032</v>
      </c>
      <c r="E23" s="615">
        <v>0.86984025378773255</v>
      </c>
      <c r="F23" s="615">
        <v>0.95224562192528406</v>
      </c>
      <c r="G23" s="616">
        <v>0.99995082361158372</v>
      </c>
      <c r="H23" s="617">
        <v>0.9500211985866942</v>
      </c>
      <c r="I23" s="114"/>
    </row>
    <row r="24" spans="2:9" ht="18" customHeight="1" x14ac:dyDescent="0.2"/>
    <row r="25" spans="2:9" ht="18" x14ac:dyDescent="0.2">
      <c r="B25" s="1" t="s">
        <v>212</v>
      </c>
    </row>
    <row r="26" spans="2:9" ht="19.899999999999999" customHeight="1" x14ac:dyDescent="0.2">
      <c r="B26" s="2"/>
    </row>
    <row r="27" spans="2:9" ht="15" customHeight="1" x14ac:dyDescent="0.2">
      <c r="B27" s="3" t="s">
        <v>61</v>
      </c>
    </row>
    <row r="28" spans="2:9" ht="27.6" customHeight="1" thickBot="1" x14ac:dyDescent="0.3">
      <c r="H28" s="14" t="s">
        <v>88</v>
      </c>
    </row>
    <row r="29" spans="2:9" ht="60" customHeight="1" thickBot="1" x14ac:dyDescent="0.25">
      <c r="B29" s="295" t="s">
        <v>24</v>
      </c>
      <c r="C29" s="296" t="s">
        <v>155</v>
      </c>
      <c r="D29" s="320" t="s">
        <v>55</v>
      </c>
      <c r="E29" s="320" t="s">
        <v>34</v>
      </c>
      <c r="F29" s="320" t="s">
        <v>119</v>
      </c>
      <c r="G29" s="297" t="s">
        <v>54</v>
      </c>
      <c r="H29" s="224" t="s">
        <v>286</v>
      </c>
    </row>
    <row r="30" spans="2:9" ht="18" customHeight="1" thickTop="1" x14ac:dyDescent="0.2">
      <c r="B30" s="225" t="s">
        <v>21</v>
      </c>
      <c r="C30" s="58">
        <v>483265.32</v>
      </c>
      <c r="D30" s="58">
        <v>96328.37</v>
      </c>
      <c r="E30" s="58">
        <v>1238023.75</v>
      </c>
      <c r="F30" s="58">
        <v>529899.15</v>
      </c>
      <c r="G30" s="64">
        <v>69881.930000000051</v>
      </c>
      <c r="H30" s="265">
        <v>2417398.52</v>
      </c>
    </row>
    <row r="31" spans="2:9" ht="18" customHeight="1" x14ac:dyDescent="0.2">
      <c r="B31" s="226" t="s">
        <v>22</v>
      </c>
      <c r="C31" s="58">
        <v>0</v>
      </c>
      <c r="D31" s="58">
        <v>0</v>
      </c>
      <c r="E31" s="58">
        <v>55645.98</v>
      </c>
      <c r="F31" s="58">
        <v>11.159999999996217</v>
      </c>
      <c r="G31" s="60">
        <v>66.029999999998836</v>
      </c>
      <c r="H31" s="265">
        <v>55723.17</v>
      </c>
    </row>
    <row r="32" spans="2:9" ht="18" customHeight="1" thickBot="1" x14ac:dyDescent="0.25">
      <c r="B32" s="245" t="s">
        <v>23</v>
      </c>
      <c r="C32" s="61">
        <v>0</v>
      </c>
      <c r="D32" s="63">
        <v>0</v>
      </c>
      <c r="E32" s="63">
        <v>32573.79</v>
      </c>
      <c r="F32" s="63">
        <v>10.479999999999563</v>
      </c>
      <c r="G32" s="62">
        <v>0</v>
      </c>
      <c r="H32" s="266">
        <v>32584.27</v>
      </c>
    </row>
    <row r="33" spans="2:8" ht="27" customHeight="1" thickTop="1" thickBot="1" x14ac:dyDescent="0.25">
      <c r="B33" s="300" t="s">
        <v>1</v>
      </c>
      <c r="C33" s="258">
        <v>483265.32</v>
      </c>
      <c r="D33" s="258">
        <v>96328.37</v>
      </c>
      <c r="E33" s="258">
        <v>1326243.52</v>
      </c>
      <c r="F33" s="258">
        <v>529920.79</v>
      </c>
      <c r="G33" s="259">
        <v>69947.96000000005</v>
      </c>
      <c r="H33" s="263">
        <v>2505705.96</v>
      </c>
    </row>
    <row r="34" spans="2:8" x14ac:dyDescent="0.2">
      <c r="B34" s="6"/>
      <c r="C34" s="16"/>
      <c r="D34" s="16"/>
      <c r="E34" s="16"/>
      <c r="F34" s="16"/>
      <c r="G34" s="16"/>
      <c r="H34" s="16"/>
    </row>
    <row r="35" spans="2:8" ht="15.75" x14ac:dyDescent="0.25">
      <c r="B35" s="4" t="s">
        <v>58</v>
      </c>
      <c r="C35" s="9"/>
      <c r="D35" s="9"/>
      <c r="E35" s="9"/>
      <c r="F35" s="9"/>
      <c r="G35" s="9"/>
      <c r="H35" s="9"/>
    </row>
    <row r="36" spans="2:8" ht="16.5" thickBot="1" x14ac:dyDescent="0.3">
      <c r="B36" s="2"/>
      <c r="C36" s="2"/>
      <c r="G36" s="20"/>
      <c r="H36" s="20" t="s">
        <v>111</v>
      </c>
    </row>
    <row r="37" spans="2:8" ht="60" customHeight="1" thickBot="1" x14ac:dyDescent="0.25">
      <c r="B37" s="295" t="s">
        <v>24</v>
      </c>
      <c r="C37" s="296" t="s">
        <v>155</v>
      </c>
      <c r="D37" s="320" t="s">
        <v>55</v>
      </c>
      <c r="E37" s="320" t="s">
        <v>34</v>
      </c>
      <c r="F37" s="320" t="s">
        <v>119</v>
      </c>
      <c r="G37" s="297" t="s">
        <v>54</v>
      </c>
      <c r="H37" s="224" t="s">
        <v>286</v>
      </c>
    </row>
    <row r="38" spans="2:8" ht="18" customHeight="1" thickTop="1" x14ac:dyDescent="0.2">
      <c r="B38" s="225" t="s">
        <v>21</v>
      </c>
      <c r="C38" s="649">
        <v>0.99465124084391587</v>
      </c>
      <c r="D38" s="650">
        <v>0.99169261929570207</v>
      </c>
      <c r="E38" s="650">
        <v>0.87110913954327251</v>
      </c>
      <c r="F38" s="650">
        <v>0.86060212687137405</v>
      </c>
      <c r="G38" s="79">
        <v>0.99995077653591813</v>
      </c>
      <c r="H38" s="241">
        <f>H30/'Anexo 2.17. -2.18.'!H30</f>
        <v>0.89872149112522959</v>
      </c>
    </row>
    <row r="39" spans="2:8" ht="18" customHeight="1" x14ac:dyDescent="0.2">
      <c r="B39" s="226" t="s">
        <v>22</v>
      </c>
      <c r="C39" s="651" t="s">
        <v>413</v>
      </c>
      <c r="D39" s="53" t="s">
        <v>413</v>
      </c>
      <c r="E39" s="53">
        <v>0.8393700694759012</v>
      </c>
      <c r="F39" s="53">
        <v>0.99999999999934808</v>
      </c>
      <c r="G39" s="74">
        <v>1</v>
      </c>
      <c r="H39" s="241">
        <f>H31/'Anexo 2.17. -2.18.'!H31</f>
        <v>0.83955688020813557</v>
      </c>
    </row>
    <row r="40" spans="2:8" ht="18" customHeight="1" thickBot="1" x14ac:dyDescent="0.25">
      <c r="B40" s="245" t="s">
        <v>23</v>
      </c>
      <c r="C40" s="652" t="s">
        <v>413</v>
      </c>
      <c r="D40" s="653" t="s">
        <v>413</v>
      </c>
      <c r="E40" s="653">
        <v>0.87566493865950956</v>
      </c>
      <c r="F40" s="653">
        <v>0.93822739480762773</v>
      </c>
      <c r="G40" s="654" t="s">
        <v>413</v>
      </c>
      <c r="H40" s="242">
        <f>H32/'Anexo 2.17. -2.18.'!H32</f>
        <v>0.87568371912027099</v>
      </c>
    </row>
    <row r="41" spans="2:8" ht="27" customHeight="1" thickTop="1" thickBot="1" x14ac:dyDescent="0.25">
      <c r="B41" s="300" t="s">
        <v>1</v>
      </c>
      <c r="C41" s="240">
        <f>C33/'Anexo 2.17. -2.18.'!C33</f>
        <v>0.99465124084391587</v>
      </c>
      <c r="D41" s="240">
        <f>D33/'Anexo 2.17. -2.18.'!D33</f>
        <v>0.99169261929570207</v>
      </c>
      <c r="E41" s="240">
        <f>E33/'Anexo 2.17. -2.18.'!E33</f>
        <v>0.86984025293405687</v>
      </c>
      <c r="F41" s="240">
        <f>F33/'Anexo 2.17. -2.18.'!F33</f>
        <v>0.86060606149189389</v>
      </c>
      <c r="G41" s="244">
        <f>G33/'Anexo 2.17. -2.18.'!G33</f>
        <v>0.99995082299996785</v>
      </c>
      <c r="H41" s="243">
        <f>H33/'Anexo 2.17. -2.18.'!H33</f>
        <v>0.89700884151055649</v>
      </c>
    </row>
  </sheetData>
  <phoneticPr fontId="2" type="noConversion"/>
  <hyperlinks>
    <hyperlink ref="J1" location="INDICE!A1" display="VOLVER AL ÍNDICE" xr:uid="{02E3F129-F731-4157-8888-5465340328E8}"/>
    <hyperlink ref="J1:K1" location="INDICE!A49:N49" display="VOLVER AL ÍNDICE" xr:uid="{30345731-24EA-4AE8-8A1F-AABD94E29B39}"/>
  </hyperlinks>
  <printOptions horizontalCentered="1"/>
  <pageMargins left="0.39370078740157483" right="0.39370078740157483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FFF5-2CA3-420C-BFE2-A58232D4610F}">
  <sheetPr codeName="Hoja22">
    <tabColor rgb="FFFFDA65"/>
  </sheetPr>
  <dimension ref="B1:L51"/>
  <sheetViews>
    <sheetView showGridLines="0" workbookViewId="0">
      <selection activeCell="E60" sqref="E60"/>
    </sheetView>
  </sheetViews>
  <sheetFormatPr baseColWidth="10" defaultColWidth="9.140625" defaultRowHeight="12.75" x14ac:dyDescent="0.2"/>
  <cols>
    <col min="1" max="1" width="1.5703125" style="5" customWidth="1"/>
    <col min="2" max="2" width="15.85546875" style="5" customWidth="1"/>
    <col min="3" max="6" width="10.5703125" style="5" customWidth="1"/>
    <col min="7" max="7" width="23.42578125" style="5" bestFit="1" customWidth="1"/>
    <col min="8" max="8" width="10.5703125" style="5" customWidth="1"/>
    <col min="9" max="9" width="16.85546875" style="5" customWidth="1"/>
    <col min="10" max="10" width="15.140625" style="5" customWidth="1"/>
    <col min="11" max="11" width="8.5703125" style="9" customWidth="1"/>
    <col min="12" max="16384" width="9.140625" style="5"/>
  </cols>
  <sheetData>
    <row r="1" spans="2:12" ht="19.5" thickTop="1" thickBot="1" x14ac:dyDescent="0.25">
      <c r="B1" s="1" t="s">
        <v>51</v>
      </c>
      <c r="D1" s="544"/>
      <c r="E1" s="544"/>
      <c r="F1" s="544"/>
      <c r="G1" s="544"/>
      <c r="H1" s="544"/>
      <c r="I1" s="546"/>
      <c r="J1" s="546"/>
      <c r="K1" s="546"/>
      <c r="L1" s="549" t="s">
        <v>180</v>
      </c>
    </row>
    <row r="2" spans="2:12" ht="12" customHeight="1" thickTop="1" x14ac:dyDescent="0.2">
      <c r="B2" s="1"/>
    </row>
    <row r="3" spans="2:12" ht="18" x14ac:dyDescent="0.2">
      <c r="B3" s="1" t="s">
        <v>214</v>
      </c>
    </row>
    <row r="4" spans="2:12" ht="6" customHeight="1" x14ac:dyDescent="0.2">
      <c r="B4" s="2"/>
    </row>
    <row r="5" spans="2:12" ht="15" customHeight="1" x14ac:dyDescent="0.2">
      <c r="B5" s="3" t="s">
        <v>61</v>
      </c>
    </row>
    <row r="6" spans="2:12" ht="11.25" customHeight="1" thickBot="1" x14ac:dyDescent="0.3">
      <c r="J6" s="14" t="s">
        <v>88</v>
      </c>
      <c r="K6" s="19"/>
    </row>
    <row r="7" spans="2:12" ht="66" customHeight="1" thickBot="1" x14ac:dyDescent="0.25">
      <c r="B7" s="295" t="s">
        <v>8</v>
      </c>
      <c r="C7" s="296" t="s">
        <v>173</v>
      </c>
      <c r="D7" s="320" t="s">
        <v>109</v>
      </c>
      <c r="E7" s="320" t="s">
        <v>31</v>
      </c>
      <c r="F7" s="320" t="s">
        <v>32</v>
      </c>
      <c r="G7" s="320" t="s">
        <v>174</v>
      </c>
      <c r="H7" s="320" t="s">
        <v>33</v>
      </c>
      <c r="I7" s="297" t="s">
        <v>52</v>
      </c>
      <c r="J7" s="299" t="s">
        <v>175</v>
      </c>
      <c r="K7" s="112"/>
    </row>
    <row r="8" spans="2:12" ht="17.100000000000001" customHeight="1" thickTop="1" x14ac:dyDescent="0.2">
      <c r="B8" s="225" t="s">
        <v>419</v>
      </c>
      <c r="C8" s="33">
        <v>99438.05</v>
      </c>
      <c r="D8" s="33">
        <v>2112083.67</v>
      </c>
      <c r="E8" s="33">
        <v>358335.44</v>
      </c>
      <c r="F8" s="33">
        <v>224695.12</v>
      </c>
      <c r="G8" s="58">
        <v>0</v>
      </c>
      <c r="H8" s="33">
        <v>196942.16</v>
      </c>
      <c r="I8" s="64">
        <v>3.5899999998509884</v>
      </c>
      <c r="J8" s="235">
        <v>2991498.03</v>
      </c>
      <c r="K8" s="118"/>
    </row>
    <row r="9" spans="2:12" ht="17.100000000000001" customHeight="1" x14ac:dyDescent="0.2">
      <c r="B9" s="226" t="s">
        <v>420</v>
      </c>
      <c r="C9" s="33">
        <v>27292.99</v>
      </c>
      <c r="D9" s="33">
        <v>368523.06</v>
      </c>
      <c r="E9" s="33">
        <v>62952.74</v>
      </c>
      <c r="F9" s="33">
        <v>27994.2</v>
      </c>
      <c r="G9" s="58">
        <v>0</v>
      </c>
      <c r="H9" s="33">
        <v>54416.07</v>
      </c>
      <c r="I9" s="60">
        <v>3.5499999999301508</v>
      </c>
      <c r="J9" s="235">
        <v>541182.61</v>
      </c>
      <c r="K9" s="118"/>
    </row>
    <row r="10" spans="2:12" ht="17.100000000000001" customHeight="1" x14ac:dyDescent="0.2">
      <c r="B10" s="226" t="s">
        <v>421</v>
      </c>
      <c r="C10" s="33">
        <v>18217.669999999998</v>
      </c>
      <c r="D10" s="33">
        <v>271061.59000000003</v>
      </c>
      <c r="E10" s="33">
        <v>49014.22</v>
      </c>
      <c r="F10" s="33">
        <v>15359.87</v>
      </c>
      <c r="G10" s="58">
        <v>-5.8207660913467407E-11</v>
      </c>
      <c r="H10" s="33">
        <v>33430.910000000003</v>
      </c>
      <c r="I10" s="60">
        <v>5.8207660913467407E-11</v>
      </c>
      <c r="J10" s="235">
        <v>387084.26</v>
      </c>
      <c r="K10" s="118"/>
    </row>
    <row r="11" spans="2:12" ht="17.100000000000001" customHeight="1" x14ac:dyDescent="0.2">
      <c r="B11" s="226" t="s">
        <v>422</v>
      </c>
      <c r="C11" s="33">
        <v>12777.06</v>
      </c>
      <c r="D11" s="33">
        <v>375527.9</v>
      </c>
      <c r="E11" s="33">
        <v>48431.53</v>
      </c>
      <c r="F11" s="33">
        <v>48439.3</v>
      </c>
      <c r="G11" s="58">
        <v>-5.8207660913467407E-11</v>
      </c>
      <c r="H11" s="33">
        <v>30268.58</v>
      </c>
      <c r="I11" s="60">
        <v>-0.78999999997904524</v>
      </c>
      <c r="J11" s="235">
        <v>515443.58</v>
      </c>
      <c r="K11" s="118"/>
    </row>
    <row r="12" spans="2:12" ht="17.100000000000001" customHeight="1" x14ac:dyDescent="0.2">
      <c r="B12" s="226" t="s">
        <v>423</v>
      </c>
      <c r="C12" s="33">
        <v>22915.03</v>
      </c>
      <c r="D12" s="33">
        <v>447299.75999999995</v>
      </c>
      <c r="E12" s="33">
        <v>69350.44</v>
      </c>
      <c r="F12" s="33">
        <v>33627.47</v>
      </c>
      <c r="G12" s="58">
        <v>1.1641532182693481E-10</v>
      </c>
      <c r="H12" s="33">
        <v>65136.41</v>
      </c>
      <c r="I12" s="60">
        <v>9.9999998928979039E-3</v>
      </c>
      <c r="J12" s="235">
        <v>638329.12</v>
      </c>
      <c r="K12" s="118"/>
    </row>
    <row r="13" spans="2:12" ht="17.100000000000001" customHeight="1" x14ac:dyDescent="0.2">
      <c r="B13" s="226" t="s">
        <v>424</v>
      </c>
      <c r="C13" s="33">
        <v>6252.52</v>
      </c>
      <c r="D13" s="33">
        <v>165162.84</v>
      </c>
      <c r="E13" s="33">
        <v>27736.400000000001</v>
      </c>
      <c r="F13" s="33">
        <v>16634.36</v>
      </c>
      <c r="G13" s="58">
        <v>-9.9999999802093953E-3</v>
      </c>
      <c r="H13" s="33">
        <v>19266.75</v>
      </c>
      <c r="I13" s="60">
        <v>20.009999999980209</v>
      </c>
      <c r="J13" s="235">
        <v>235072.87</v>
      </c>
      <c r="K13" s="118"/>
    </row>
    <row r="14" spans="2:12" ht="17.100000000000001" customHeight="1" x14ac:dyDescent="0.2">
      <c r="B14" s="226" t="s">
        <v>425</v>
      </c>
      <c r="C14" s="33">
        <v>36047.21</v>
      </c>
      <c r="D14" s="33">
        <v>684719.14000000013</v>
      </c>
      <c r="E14" s="33">
        <v>115666.89</v>
      </c>
      <c r="F14" s="33">
        <v>39877.660000000003</v>
      </c>
      <c r="G14" s="58">
        <v>9.9999997764825821E-3</v>
      </c>
      <c r="H14" s="33">
        <v>67454.509999999995</v>
      </c>
      <c r="I14" s="60">
        <v>39.400000000023283</v>
      </c>
      <c r="J14" s="235">
        <v>943804.82</v>
      </c>
      <c r="K14" s="118"/>
    </row>
    <row r="15" spans="2:12" ht="17.100000000000001" customHeight="1" x14ac:dyDescent="0.2">
      <c r="B15" s="226" t="s">
        <v>426</v>
      </c>
      <c r="C15" s="33">
        <v>16502.84</v>
      </c>
      <c r="D15" s="33">
        <v>551304.43999999994</v>
      </c>
      <c r="E15" s="33">
        <v>95319.08</v>
      </c>
      <c r="F15" s="33">
        <v>33633.61</v>
      </c>
      <c r="G15" s="58">
        <v>1.1641532182693481E-10</v>
      </c>
      <c r="H15" s="33">
        <v>60973.64</v>
      </c>
      <c r="I15" s="60">
        <v>30.819999999948777</v>
      </c>
      <c r="J15" s="235">
        <v>757764.43</v>
      </c>
      <c r="K15" s="118"/>
    </row>
    <row r="16" spans="2:12" ht="17.100000000000001" customHeight="1" x14ac:dyDescent="0.2">
      <c r="B16" s="226" t="s">
        <v>427</v>
      </c>
      <c r="C16" s="33">
        <v>156013.25</v>
      </c>
      <c r="D16" s="33">
        <v>2858725.43</v>
      </c>
      <c r="E16" s="33">
        <v>320935.01</v>
      </c>
      <c r="F16" s="33">
        <v>311567.51</v>
      </c>
      <c r="G16" s="58">
        <v>0</v>
      </c>
      <c r="H16" s="33">
        <v>352498.74</v>
      </c>
      <c r="I16" s="60">
        <v>28.019999999552965</v>
      </c>
      <c r="J16" s="235">
        <v>3999767.96</v>
      </c>
      <c r="K16" s="118"/>
    </row>
    <row r="17" spans="2:11" ht="17.100000000000001" customHeight="1" x14ac:dyDescent="0.2">
      <c r="B17" s="226" t="s">
        <v>428</v>
      </c>
      <c r="C17" s="33">
        <v>8430.69</v>
      </c>
      <c r="D17" s="33">
        <v>250932.7</v>
      </c>
      <c r="E17" s="33">
        <v>45287.5</v>
      </c>
      <c r="F17" s="33">
        <v>7365.59</v>
      </c>
      <c r="G17" s="58">
        <v>-5.8207660913467407E-11</v>
      </c>
      <c r="H17" s="33">
        <v>21521.89</v>
      </c>
      <c r="I17" s="60">
        <v>27.010000000067521</v>
      </c>
      <c r="J17" s="235">
        <v>333565.38</v>
      </c>
      <c r="K17" s="596"/>
    </row>
    <row r="18" spans="2:11" ht="17.100000000000001" customHeight="1" x14ac:dyDescent="0.2">
      <c r="B18" s="226" t="s">
        <v>429</v>
      </c>
      <c r="C18" s="33">
        <v>31140.639999999999</v>
      </c>
      <c r="D18" s="33">
        <v>571437.56000000006</v>
      </c>
      <c r="E18" s="33">
        <v>118684.48</v>
      </c>
      <c r="F18" s="33">
        <v>30763.8</v>
      </c>
      <c r="G18" s="58">
        <v>9.9999998928979039E-3</v>
      </c>
      <c r="H18" s="33">
        <v>72066.3</v>
      </c>
      <c r="I18" s="60">
        <v>-9.9999998928979039E-3</v>
      </c>
      <c r="J18" s="235">
        <v>824092.78</v>
      </c>
    </row>
    <row r="19" spans="2:11" ht="17.100000000000001" customHeight="1" x14ac:dyDescent="0.2">
      <c r="B19" s="226" t="s">
        <v>430</v>
      </c>
      <c r="C19" s="33">
        <v>279875.32</v>
      </c>
      <c r="D19" s="33">
        <v>2405681.9399999995</v>
      </c>
      <c r="E19" s="33">
        <v>259772.67</v>
      </c>
      <c r="F19" s="33">
        <v>423544.21</v>
      </c>
      <c r="G19" s="58">
        <v>4.6566128730773926E-10</v>
      </c>
      <c r="H19" s="33">
        <v>225990.63</v>
      </c>
      <c r="I19" s="60">
        <v>0.31000000005587935</v>
      </c>
      <c r="J19" s="235">
        <v>3594865.08</v>
      </c>
    </row>
    <row r="20" spans="2:11" ht="17.100000000000001" customHeight="1" x14ac:dyDescent="0.2">
      <c r="B20" s="226" t="s">
        <v>431</v>
      </c>
      <c r="C20" s="33">
        <v>20266.89</v>
      </c>
      <c r="D20" s="33">
        <v>391073.86</v>
      </c>
      <c r="E20" s="33">
        <v>75038.820000000007</v>
      </c>
      <c r="F20" s="33">
        <v>31790.54</v>
      </c>
      <c r="G20" s="58">
        <v>0</v>
      </c>
      <c r="H20" s="33">
        <v>48113.52</v>
      </c>
      <c r="I20" s="60">
        <v>0</v>
      </c>
      <c r="J20" s="235">
        <v>566283.63</v>
      </c>
    </row>
    <row r="21" spans="2:11" ht="17.100000000000001" customHeight="1" x14ac:dyDescent="0.2">
      <c r="B21" s="226" t="s">
        <v>432</v>
      </c>
      <c r="C21" s="33">
        <v>0</v>
      </c>
      <c r="D21" s="33">
        <v>118252.51</v>
      </c>
      <c r="E21" s="33">
        <v>40394.94</v>
      </c>
      <c r="F21" s="33">
        <v>14143.77</v>
      </c>
      <c r="G21" s="58">
        <v>-1.0000000009313226E-2</v>
      </c>
      <c r="H21" s="33">
        <v>25636.57</v>
      </c>
      <c r="I21" s="60">
        <v>0.17999999999301508</v>
      </c>
      <c r="J21" s="235">
        <v>198427.96</v>
      </c>
    </row>
    <row r="22" spans="2:11" ht="17.100000000000001" customHeight="1" x14ac:dyDescent="0.2">
      <c r="B22" s="226" t="s">
        <v>433</v>
      </c>
      <c r="C22" s="33">
        <v>0</v>
      </c>
      <c r="D22" s="33">
        <v>344161.72</v>
      </c>
      <c r="E22" s="33">
        <v>107139.48</v>
      </c>
      <c r="F22" s="33">
        <v>37576.879999999997</v>
      </c>
      <c r="G22" s="58">
        <v>5.8207660913467407E-11</v>
      </c>
      <c r="H22" s="33">
        <v>76635.11</v>
      </c>
      <c r="I22" s="60">
        <v>-1.1641532182693481E-10</v>
      </c>
      <c r="J22" s="235">
        <v>565513.18999999994</v>
      </c>
    </row>
    <row r="23" spans="2:11" ht="17.100000000000001" customHeight="1" x14ac:dyDescent="0.2">
      <c r="B23" s="226" t="s">
        <v>434</v>
      </c>
      <c r="C23" s="33">
        <v>4736.3599999999997</v>
      </c>
      <c r="D23" s="33">
        <v>88044.590000000011</v>
      </c>
      <c r="E23" s="33">
        <v>15873.98</v>
      </c>
      <c r="F23" s="33">
        <v>3588.16</v>
      </c>
      <c r="G23" s="58">
        <v>-1.0000000009313226E-2</v>
      </c>
      <c r="H23" s="33">
        <v>9502.39</v>
      </c>
      <c r="I23" s="60">
        <v>4.6999999999970896</v>
      </c>
      <c r="J23" s="235">
        <v>121750.17</v>
      </c>
    </row>
    <row r="24" spans="2:11" ht="17.100000000000001" customHeight="1" x14ac:dyDescent="0.2">
      <c r="B24" s="226" t="s">
        <v>435</v>
      </c>
      <c r="C24" s="33">
        <v>53312.87</v>
      </c>
      <c r="D24" s="33">
        <v>1544305.6900000002</v>
      </c>
      <c r="E24" s="33">
        <v>217833.75</v>
      </c>
      <c r="F24" s="33">
        <v>145259.13</v>
      </c>
      <c r="G24" s="58">
        <v>9.9999997764825821E-3</v>
      </c>
      <c r="H24" s="33">
        <v>144443.43</v>
      </c>
      <c r="I24" s="60">
        <v>-2.5600000000558794</v>
      </c>
      <c r="J24" s="235">
        <v>2105152.3199999998</v>
      </c>
    </row>
    <row r="25" spans="2:11" ht="17.100000000000001" customHeight="1" x14ac:dyDescent="0.2">
      <c r="B25" s="226" t="s">
        <v>436</v>
      </c>
      <c r="C25" s="33">
        <v>0</v>
      </c>
      <c r="D25" s="33">
        <v>6941.24</v>
      </c>
      <c r="E25" s="33">
        <v>1433.01</v>
      </c>
      <c r="F25" s="33">
        <v>335.64</v>
      </c>
      <c r="G25" s="58">
        <v>0</v>
      </c>
      <c r="H25" s="33">
        <v>469.54</v>
      </c>
      <c r="I25" s="60">
        <v>-1.0000000000218279E-2</v>
      </c>
      <c r="J25" s="235">
        <v>9179.42</v>
      </c>
    </row>
    <row r="26" spans="2:11" ht="17.100000000000001" customHeight="1" thickBot="1" x14ac:dyDescent="0.25">
      <c r="B26" s="245" t="s">
        <v>399</v>
      </c>
      <c r="C26" s="35">
        <v>0</v>
      </c>
      <c r="D26" s="36">
        <v>7377.86</v>
      </c>
      <c r="E26" s="36">
        <v>832.69</v>
      </c>
      <c r="F26" s="36">
        <v>627.70000000000005</v>
      </c>
      <c r="G26" s="63">
        <v>-1.0000000000218279E-2</v>
      </c>
      <c r="H26" s="36">
        <v>493.64</v>
      </c>
      <c r="I26" s="62">
        <v>1.0000000000218279E-2</v>
      </c>
      <c r="J26" s="236">
        <v>9331.89</v>
      </c>
    </row>
    <row r="27" spans="2:11" ht="27" customHeight="1" thickTop="1" thickBot="1" x14ac:dyDescent="0.25">
      <c r="B27" s="318" t="s">
        <v>1</v>
      </c>
      <c r="C27" s="229">
        <v>793219.39</v>
      </c>
      <c r="D27" s="229">
        <v>13562617.5</v>
      </c>
      <c r="E27" s="229">
        <v>2030033.07</v>
      </c>
      <c r="F27" s="229">
        <v>1446824.52</v>
      </c>
      <c r="G27" s="258">
        <v>-9.9999999711144483E-3</v>
      </c>
      <c r="H27" s="229">
        <v>1505260.79</v>
      </c>
      <c r="I27" s="259">
        <v>154.23999999930675</v>
      </c>
      <c r="J27" s="231">
        <v>19338109.5</v>
      </c>
    </row>
    <row r="28" spans="2:11" ht="18" customHeight="1" x14ac:dyDescent="0.2"/>
    <row r="29" spans="2:11" ht="15" customHeight="1" x14ac:dyDescent="0.25">
      <c r="B29" s="4" t="s">
        <v>56</v>
      </c>
      <c r="C29" s="9"/>
      <c r="D29" s="9"/>
      <c r="E29" s="9"/>
      <c r="F29" s="9"/>
      <c r="G29" s="9"/>
      <c r="H29" s="9"/>
      <c r="I29" s="9"/>
      <c r="J29" s="9"/>
    </row>
    <row r="30" spans="2:11" ht="11.25" customHeight="1" thickBot="1" x14ac:dyDescent="0.3">
      <c r="B30" s="2"/>
      <c r="C30" s="2"/>
      <c r="I30" s="20"/>
      <c r="J30" s="20" t="s">
        <v>111</v>
      </c>
    </row>
    <row r="31" spans="2:11" ht="66" customHeight="1" thickBot="1" x14ac:dyDescent="0.25">
      <c r="B31" s="295" t="s">
        <v>8</v>
      </c>
      <c r="C31" s="296" t="s">
        <v>173</v>
      </c>
      <c r="D31" s="320" t="s">
        <v>109</v>
      </c>
      <c r="E31" s="320" t="s">
        <v>31</v>
      </c>
      <c r="F31" s="320" t="s">
        <v>32</v>
      </c>
      <c r="G31" s="320" t="s">
        <v>174</v>
      </c>
      <c r="H31" s="320" t="s">
        <v>33</v>
      </c>
      <c r="I31" s="297" t="s">
        <v>52</v>
      </c>
      <c r="J31" s="299" t="s">
        <v>175</v>
      </c>
    </row>
    <row r="32" spans="2:11" ht="17.100000000000001" customHeight="1" thickTop="1" x14ac:dyDescent="0.2">
      <c r="B32" s="225" t="s">
        <v>419</v>
      </c>
      <c r="C32" s="659">
        <v>0.99991392366215404</v>
      </c>
      <c r="D32" s="660">
        <v>0.83884816887632374</v>
      </c>
      <c r="E32" s="660">
        <v>0.80958707528869267</v>
      </c>
      <c r="F32" s="660">
        <v>0.77438137749826996</v>
      </c>
      <c r="G32" s="661" t="s">
        <v>413</v>
      </c>
      <c r="H32" s="660">
        <v>0.81012911080276029</v>
      </c>
      <c r="I32" s="662">
        <v>0.93005181347150256</v>
      </c>
      <c r="J32" s="241">
        <v>0.83255262305179001</v>
      </c>
    </row>
    <row r="33" spans="2:10" ht="17.100000000000001" customHeight="1" x14ac:dyDescent="0.2">
      <c r="B33" s="225" t="s">
        <v>420</v>
      </c>
      <c r="C33" s="663">
        <v>1</v>
      </c>
      <c r="D33" s="32">
        <v>0.9532472722602614</v>
      </c>
      <c r="E33" s="32">
        <v>0.89652756307071035</v>
      </c>
      <c r="F33" s="32">
        <v>0.91825779590181922</v>
      </c>
      <c r="G33" s="658" t="s">
        <v>413</v>
      </c>
      <c r="H33" s="32">
        <v>0.93074401784448269</v>
      </c>
      <c r="I33" s="664">
        <v>1</v>
      </c>
      <c r="J33" s="241">
        <v>0.94436706989516339</v>
      </c>
    </row>
    <row r="34" spans="2:10" ht="17.100000000000001" customHeight="1" x14ac:dyDescent="0.2">
      <c r="B34" s="225" t="s">
        <v>421</v>
      </c>
      <c r="C34" s="663">
        <v>1</v>
      </c>
      <c r="D34" s="32">
        <v>0.97378123942016948</v>
      </c>
      <c r="E34" s="32">
        <v>0.99304281548478546</v>
      </c>
      <c r="F34" s="32">
        <v>0.79901402083800432</v>
      </c>
      <c r="G34" s="658" t="s">
        <v>413</v>
      </c>
      <c r="H34" s="32">
        <v>0.99386661561211065</v>
      </c>
      <c r="I34" s="665" t="s">
        <v>413</v>
      </c>
      <c r="J34" s="241">
        <v>0.9706325451506671</v>
      </c>
    </row>
    <row r="35" spans="2:10" ht="17.100000000000001" customHeight="1" x14ac:dyDescent="0.2">
      <c r="B35" s="226" t="s">
        <v>422</v>
      </c>
      <c r="C35" s="663">
        <v>1</v>
      </c>
      <c r="D35" s="32">
        <v>0.84377084203489294</v>
      </c>
      <c r="E35" s="32">
        <v>0.71595005921960209</v>
      </c>
      <c r="F35" s="32">
        <v>0.89475570267229931</v>
      </c>
      <c r="G35" s="658" t="s">
        <v>413</v>
      </c>
      <c r="H35" s="32">
        <v>0.85336802976073844</v>
      </c>
      <c r="I35" s="665" t="s">
        <v>413</v>
      </c>
      <c r="J35" s="241">
        <v>0.8379992701536173</v>
      </c>
    </row>
    <row r="36" spans="2:10" ht="17.100000000000001" customHeight="1" x14ac:dyDescent="0.2">
      <c r="B36" s="226" t="s">
        <v>423</v>
      </c>
      <c r="C36" s="663">
        <v>1</v>
      </c>
      <c r="D36" s="32">
        <v>0.90148862394509843</v>
      </c>
      <c r="E36" s="32">
        <v>0.80277769739119154</v>
      </c>
      <c r="F36" s="32">
        <v>0.79916284780042568</v>
      </c>
      <c r="G36" s="658" t="s">
        <v>413</v>
      </c>
      <c r="H36" s="32">
        <v>0.93020892152939694</v>
      </c>
      <c r="I36" s="665" t="s">
        <v>413</v>
      </c>
      <c r="J36" s="241">
        <v>0.88955321688071176</v>
      </c>
    </row>
    <row r="37" spans="2:10" s="9" customFormat="1" ht="17.100000000000001" customHeight="1" x14ac:dyDescent="0.2">
      <c r="B37" s="226" t="s">
        <v>424</v>
      </c>
      <c r="C37" s="663">
        <v>1</v>
      </c>
      <c r="D37" s="32">
        <v>0.93690706519362177</v>
      </c>
      <c r="E37" s="32">
        <v>0.88141968299729223</v>
      </c>
      <c r="F37" s="32">
        <v>0.78106954533288875</v>
      </c>
      <c r="G37" s="658" t="s">
        <v>413</v>
      </c>
      <c r="H37" s="32">
        <v>0.93738505730349542</v>
      </c>
      <c r="I37" s="665">
        <v>0.90748299319727899</v>
      </c>
      <c r="J37" s="241">
        <v>0.91869031463205642</v>
      </c>
    </row>
    <row r="38" spans="2:10" ht="17.100000000000001" customHeight="1" x14ac:dyDescent="0.2">
      <c r="B38" s="226" t="s">
        <v>425</v>
      </c>
      <c r="C38" s="663">
        <v>1</v>
      </c>
      <c r="D38" s="32">
        <v>0.95340281074284394</v>
      </c>
      <c r="E38" s="32">
        <v>0.92070991532616075</v>
      </c>
      <c r="F38" s="32">
        <v>0.88357565140939476</v>
      </c>
      <c r="G38" s="658" t="s">
        <v>413</v>
      </c>
      <c r="H38" s="32">
        <v>0.90999331142300477</v>
      </c>
      <c r="I38" s="665">
        <v>0.96356077280508678</v>
      </c>
      <c r="J38" s="241">
        <v>0.94459914286522673</v>
      </c>
    </row>
    <row r="39" spans="2:10" ht="17.100000000000001" customHeight="1" x14ac:dyDescent="0.2">
      <c r="B39" s="226" t="s">
        <v>426</v>
      </c>
      <c r="C39" s="663">
        <v>0.93819762887195757</v>
      </c>
      <c r="D39" s="32">
        <v>0.89174576647794357</v>
      </c>
      <c r="E39" s="32">
        <v>0.83627576801774062</v>
      </c>
      <c r="F39" s="32">
        <v>0.75016850772414434</v>
      </c>
      <c r="G39" s="658" t="s">
        <v>413</v>
      </c>
      <c r="H39" s="32">
        <v>0.89817826676820967</v>
      </c>
      <c r="I39" s="665">
        <v>0.90807307012374783</v>
      </c>
      <c r="J39" s="241">
        <v>0.87851094517421657</v>
      </c>
    </row>
    <row r="40" spans="2:10" ht="17.100000000000001" customHeight="1" x14ac:dyDescent="0.2">
      <c r="B40" s="226" t="s">
        <v>427</v>
      </c>
      <c r="C40" s="663">
        <v>1</v>
      </c>
      <c r="D40" s="32">
        <v>0.94875546722236659</v>
      </c>
      <c r="E40" s="32">
        <v>0.84181739276753409</v>
      </c>
      <c r="F40" s="32">
        <v>0.87933580193938043</v>
      </c>
      <c r="G40" s="658" t="s">
        <v>413</v>
      </c>
      <c r="H40" s="32">
        <v>0.91594756946662148</v>
      </c>
      <c r="I40" s="665">
        <v>0.8957800511508951</v>
      </c>
      <c r="J40" s="241">
        <v>0.9324371424267649</v>
      </c>
    </row>
    <row r="41" spans="2:10" ht="17.100000000000001" customHeight="1" x14ac:dyDescent="0.2">
      <c r="B41" s="226" t="s">
        <v>428</v>
      </c>
      <c r="C41" s="663">
        <v>1</v>
      </c>
      <c r="D41" s="32">
        <v>0.87471535803841105</v>
      </c>
      <c r="E41" s="32">
        <v>0.87460513617961655</v>
      </c>
      <c r="F41" s="32">
        <v>0.68206664919579996</v>
      </c>
      <c r="G41" s="658" t="s">
        <v>413</v>
      </c>
      <c r="H41" s="32">
        <v>0.91411706891506128</v>
      </c>
      <c r="I41" s="665">
        <v>1</v>
      </c>
      <c r="J41" s="241">
        <v>0.87445630489185355</v>
      </c>
    </row>
    <row r="42" spans="2:10" ht="17.100000000000001" customHeight="1" x14ac:dyDescent="0.2">
      <c r="B42" s="226" t="s">
        <v>429</v>
      </c>
      <c r="C42" s="663">
        <v>0.94861240110066025</v>
      </c>
      <c r="D42" s="32">
        <v>0.94706250349179411</v>
      </c>
      <c r="E42" s="32">
        <v>0.90482538550830616</v>
      </c>
      <c r="F42" s="32">
        <v>0.89707091204454703</v>
      </c>
      <c r="G42" s="658" t="s">
        <v>413</v>
      </c>
      <c r="H42" s="32">
        <v>0.93265695085110134</v>
      </c>
      <c r="I42" s="665" t="s">
        <v>413</v>
      </c>
      <c r="J42" s="241">
        <v>0.93760016558157167</v>
      </c>
    </row>
    <row r="43" spans="2:10" ht="17.100000000000001" customHeight="1" x14ac:dyDescent="0.2">
      <c r="B43" s="226" t="s">
        <v>430</v>
      </c>
      <c r="C43" s="663">
        <v>1</v>
      </c>
      <c r="D43" s="32">
        <v>0.92918468049746616</v>
      </c>
      <c r="E43" s="32">
        <v>0.80438769360479501</v>
      </c>
      <c r="F43" s="32">
        <v>0.90753599868797064</v>
      </c>
      <c r="G43" s="658" t="s">
        <v>413</v>
      </c>
      <c r="H43" s="32">
        <v>0.87283886660804499</v>
      </c>
      <c r="I43" s="665" t="s">
        <v>413</v>
      </c>
      <c r="J43" s="241">
        <v>0.91765292127137155</v>
      </c>
    </row>
    <row r="44" spans="2:10" ht="17.100000000000001" customHeight="1" x14ac:dyDescent="0.2">
      <c r="B44" s="226" t="s">
        <v>431</v>
      </c>
      <c r="C44" s="663">
        <v>0.99969318964875142</v>
      </c>
      <c r="D44" s="32">
        <v>0.89310207804557662</v>
      </c>
      <c r="E44" s="32">
        <v>0.85745363347120163</v>
      </c>
      <c r="F44" s="32">
        <v>0.7482907178926006</v>
      </c>
      <c r="G44" s="658" t="s">
        <v>413</v>
      </c>
      <c r="H44" s="32">
        <v>0.87867357208641306</v>
      </c>
      <c r="I44" s="665" t="s">
        <v>413</v>
      </c>
      <c r="J44" s="241">
        <v>0.88081258032708665</v>
      </c>
    </row>
    <row r="45" spans="2:10" ht="17.100000000000001" customHeight="1" x14ac:dyDescent="0.2">
      <c r="B45" s="226" t="s">
        <v>432</v>
      </c>
      <c r="C45" s="663" t="s">
        <v>413</v>
      </c>
      <c r="D45" s="32">
        <v>0.96426615562052898</v>
      </c>
      <c r="E45" s="32">
        <v>0.91414037750127364</v>
      </c>
      <c r="F45" s="32">
        <v>0.85920559853475842</v>
      </c>
      <c r="G45" s="658" t="s">
        <v>413</v>
      </c>
      <c r="H45" s="32">
        <v>0.93720267526005918</v>
      </c>
      <c r="I45" s="665" t="s">
        <v>413</v>
      </c>
      <c r="J45" s="241">
        <v>0.94202550336073887</v>
      </c>
    </row>
    <row r="46" spans="2:10" ht="17.100000000000001" customHeight="1" x14ac:dyDescent="0.2">
      <c r="B46" s="226" t="s">
        <v>433</v>
      </c>
      <c r="C46" s="663" t="s">
        <v>413</v>
      </c>
      <c r="D46" s="32">
        <v>0.9748471929846475</v>
      </c>
      <c r="E46" s="32">
        <v>0.91235561502084905</v>
      </c>
      <c r="F46" s="32">
        <v>0.77651449948162621</v>
      </c>
      <c r="G46" s="658" t="s">
        <v>413</v>
      </c>
      <c r="H46" s="32">
        <v>0.86760532669394785</v>
      </c>
      <c r="I46" s="665" t="s">
        <v>413</v>
      </c>
      <c r="J46" s="241">
        <v>0.93135410078821346</v>
      </c>
    </row>
    <row r="47" spans="2:10" ht="17.100000000000001" customHeight="1" x14ac:dyDescent="0.2">
      <c r="B47" s="226" t="s">
        <v>434</v>
      </c>
      <c r="C47" s="663">
        <v>0.92202690338531024</v>
      </c>
      <c r="D47" s="32">
        <v>0.92584440252446654</v>
      </c>
      <c r="E47" s="32">
        <v>0.91167786499178993</v>
      </c>
      <c r="F47" s="32">
        <v>0.68502743423991697</v>
      </c>
      <c r="G47" s="658" t="s">
        <v>413</v>
      </c>
      <c r="H47" s="32">
        <v>0.94180700191188282</v>
      </c>
      <c r="I47" s="665" t="s">
        <v>413</v>
      </c>
      <c r="J47" s="241">
        <v>0.9155699081957267</v>
      </c>
    </row>
    <row r="48" spans="2:10" ht="17.100000000000001" customHeight="1" x14ac:dyDescent="0.2">
      <c r="B48" s="226" t="s">
        <v>435</v>
      </c>
      <c r="C48" s="663">
        <v>0.98706625855559493</v>
      </c>
      <c r="D48" s="32">
        <v>0.92692811261109309</v>
      </c>
      <c r="E48" s="32">
        <v>0.84552284477383066</v>
      </c>
      <c r="F48" s="32">
        <v>0.83118162852149946</v>
      </c>
      <c r="G48" s="658" t="s">
        <v>413</v>
      </c>
      <c r="H48" s="32">
        <v>0.93920770699027933</v>
      </c>
      <c r="I48" s="665" t="s">
        <v>413</v>
      </c>
      <c r="J48" s="241">
        <v>0.91280446032064866</v>
      </c>
    </row>
    <row r="49" spans="2:10" ht="17.100000000000001" customHeight="1" x14ac:dyDescent="0.2">
      <c r="B49" s="226" t="s">
        <v>436</v>
      </c>
      <c r="C49" s="663" t="s">
        <v>413</v>
      </c>
      <c r="D49" s="32">
        <v>0.84112385093197806</v>
      </c>
      <c r="E49" s="32">
        <v>0.66157141735954972</v>
      </c>
      <c r="F49" s="32">
        <v>0.75895441389290874</v>
      </c>
      <c r="G49" s="658" t="s">
        <v>413</v>
      </c>
      <c r="H49" s="32">
        <v>0.50917411295219928</v>
      </c>
      <c r="I49" s="665" t="s">
        <v>413</v>
      </c>
      <c r="J49" s="241">
        <v>0.77905185605131544</v>
      </c>
    </row>
    <row r="50" spans="2:10" ht="17.100000000000001" customHeight="1" thickBot="1" x14ac:dyDescent="0.25">
      <c r="B50" s="245" t="s">
        <v>399</v>
      </c>
      <c r="C50" s="655" t="s">
        <v>413</v>
      </c>
      <c r="D50" s="656">
        <v>0.83794754607776789</v>
      </c>
      <c r="E50" s="656">
        <v>0.50334276318970939</v>
      </c>
      <c r="F50" s="656">
        <v>0.97470457615801498</v>
      </c>
      <c r="G50" s="666" t="s">
        <v>413</v>
      </c>
      <c r="H50" s="656">
        <v>0.86871744333380263</v>
      </c>
      <c r="I50" s="667" t="s">
        <v>413</v>
      </c>
      <c r="J50" s="241">
        <v>0.7995635421459435</v>
      </c>
    </row>
    <row r="51" spans="2:10" ht="27" customHeight="1" thickTop="1" thickBot="1" x14ac:dyDescent="0.25">
      <c r="B51" s="318" t="s">
        <v>1</v>
      </c>
      <c r="C51" s="283">
        <v>0.99512246349867239</v>
      </c>
      <c r="D51" s="283">
        <v>0.91510067640241877</v>
      </c>
      <c r="E51" s="283">
        <v>0.84498994062106836</v>
      </c>
      <c r="F51" s="283">
        <v>0.85013099187205576</v>
      </c>
      <c r="G51" s="324" t="s">
        <v>413</v>
      </c>
      <c r="H51" s="283">
        <v>0.8940467332235762</v>
      </c>
      <c r="I51" s="283">
        <v>0.91624094094952646</v>
      </c>
      <c r="J51" s="243">
        <v>0.90339054946485009</v>
      </c>
    </row>
  </sheetData>
  <phoneticPr fontId="2" type="noConversion"/>
  <hyperlinks>
    <hyperlink ref="L1" location="INDICE!A1" display="VOLVER AL ÍNDICE" xr:uid="{7D055E0D-9EFB-4DF9-8ECA-CAFC38A3EDC7}"/>
    <hyperlink ref="L1:M1" location="INDICE!A49:N49" display="VOLVER AL ÍNDICE" xr:uid="{A91BA38E-8A91-45B9-908E-3FF16E52EB69}"/>
  </hyperlinks>
  <pageMargins left="0.39370078740157483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1DC6-EC5C-4A01-B99E-E6149F48379C}">
  <sheetPr codeName="Hoja23">
    <tabColor rgb="FFFFDA65"/>
  </sheetPr>
  <dimension ref="A1:T30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3" width="10" style="5" customWidth="1"/>
    <col min="4" max="4" width="10.5703125" style="5" customWidth="1"/>
    <col min="5" max="6" width="9.5703125" style="5" customWidth="1"/>
    <col min="7" max="7" width="16.140625" style="5" customWidth="1"/>
    <col min="8" max="8" width="10.5703125" style="5" customWidth="1"/>
    <col min="9" max="9" width="20.5703125" style="5" customWidth="1"/>
    <col min="10" max="10" width="14.85546875" style="5" customWidth="1"/>
    <col min="11" max="11" width="5.42578125" style="9" customWidth="1"/>
    <col min="12" max="12" width="9.140625" style="5"/>
    <col min="13" max="13" width="10.140625" style="5" bestFit="1" customWidth="1"/>
    <col min="14" max="14" width="19.5703125" style="5" customWidth="1"/>
    <col min="15" max="15" width="12.140625" style="5" bestFit="1" customWidth="1"/>
    <col min="16" max="18" width="11.140625" style="5" bestFit="1" customWidth="1"/>
    <col min="19" max="19" width="15.5703125" style="5" bestFit="1" customWidth="1"/>
    <col min="20" max="20" width="12.140625" style="5" bestFit="1" customWidth="1"/>
    <col min="21" max="16384" width="9.140625" style="5"/>
  </cols>
  <sheetData>
    <row r="1" spans="1:20" ht="19.5" thickTop="1" thickBot="1" x14ac:dyDescent="0.25">
      <c r="A1" s="6"/>
      <c r="B1" s="1" t="s">
        <v>51</v>
      </c>
      <c r="D1" s="544"/>
      <c r="E1" s="544"/>
      <c r="F1" s="544"/>
      <c r="G1" s="544"/>
      <c r="H1" s="544"/>
      <c r="I1" s="546"/>
      <c r="J1" s="546"/>
      <c r="K1" s="546"/>
      <c r="L1" s="549" t="s">
        <v>180</v>
      </c>
    </row>
    <row r="2" spans="1:20" ht="12" customHeight="1" thickTop="1" x14ac:dyDescent="0.2">
      <c r="A2" s="6"/>
      <c r="B2" s="1"/>
    </row>
    <row r="3" spans="1:20" ht="18" x14ac:dyDescent="0.2">
      <c r="A3" s="6"/>
      <c r="B3" s="1" t="s">
        <v>215</v>
      </c>
    </row>
    <row r="4" spans="1:20" ht="6" customHeight="1" x14ac:dyDescent="0.2">
      <c r="A4" s="6"/>
      <c r="B4" s="2"/>
    </row>
    <row r="5" spans="1:20" ht="15" customHeight="1" x14ac:dyDescent="0.2">
      <c r="A5" s="6"/>
      <c r="B5" s="3" t="s">
        <v>61</v>
      </c>
    </row>
    <row r="6" spans="1:20" ht="11.25" customHeight="1" thickBot="1" x14ac:dyDescent="0.3">
      <c r="A6" s="6"/>
      <c r="J6" s="20" t="s">
        <v>88</v>
      </c>
      <c r="K6" s="19"/>
    </row>
    <row r="7" spans="1:20" ht="72" customHeight="1" thickBot="1" x14ac:dyDescent="0.25">
      <c r="A7" s="6"/>
      <c r="B7" s="295" t="s">
        <v>0</v>
      </c>
      <c r="C7" s="296" t="s">
        <v>173</v>
      </c>
      <c r="D7" s="320" t="s">
        <v>109</v>
      </c>
      <c r="E7" s="320" t="s">
        <v>31</v>
      </c>
      <c r="F7" s="320" t="s">
        <v>32</v>
      </c>
      <c r="G7" s="320" t="s">
        <v>174</v>
      </c>
      <c r="H7" s="320" t="s">
        <v>33</v>
      </c>
      <c r="I7" s="297" t="s">
        <v>52</v>
      </c>
      <c r="J7" s="299" t="s">
        <v>175</v>
      </c>
      <c r="K7" s="112"/>
    </row>
    <row r="8" spans="1:20" ht="18" customHeight="1" thickTop="1" x14ac:dyDescent="0.2">
      <c r="A8" s="6"/>
      <c r="B8" s="225" t="s">
        <v>81</v>
      </c>
      <c r="C8" s="33">
        <v>287742.11</v>
      </c>
      <c r="D8" s="33">
        <v>2199988.3600000003</v>
      </c>
      <c r="E8" s="33">
        <v>152844</v>
      </c>
      <c r="F8" s="33">
        <v>410127.54</v>
      </c>
      <c r="G8" s="33">
        <v>9.9999997764825821E-3</v>
      </c>
      <c r="H8" s="33">
        <v>200918.99</v>
      </c>
      <c r="I8" s="38">
        <v>-1.0000000242143869E-2</v>
      </c>
      <c r="J8" s="235">
        <v>3251621</v>
      </c>
      <c r="K8" s="118"/>
    </row>
    <row r="9" spans="1:20" ht="18" customHeight="1" x14ac:dyDescent="0.2">
      <c r="A9" s="6"/>
      <c r="B9" s="226" t="s">
        <v>82</v>
      </c>
      <c r="C9" s="33">
        <v>91971.18</v>
      </c>
      <c r="D9" s="33">
        <v>627559.55000000005</v>
      </c>
      <c r="E9" s="33">
        <v>104206.94</v>
      </c>
      <c r="F9" s="33">
        <v>98719.03</v>
      </c>
      <c r="G9" s="33">
        <v>-1.0000000009313226E-2</v>
      </c>
      <c r="H9" s="33">
        <v>103361.46</v>
      </c>
      <c r="I9" s="39">
        <v>1.0000000009313226E-2</v>
      </c>
      <c r="J9" s="235">
        <v>1025818.16</v>
      </c>
      <c r="K9" s="118"/>
      <c r="M9" s="601"/>
      <c r="N9" s="601"/>
      <c r="P9" s="607"/>
    </row>
    <row r="10" spans="1:20" ht="18" customHeight="1" x14ac:dyDescent="0.2">
      <c r="A10" s="6"/>
      <c r="B10" s="226" t="s">
        <v>83</v>
      </c>
      <c r="C10" s="33">
        <v>306714.03000000003</v>
      </c>
      <c r="D10" s="33">
        <v>2838752.32</v>
      </c>
      <c r="E10" s="33">
        <v>460988.02</v>
      </c>
      <c r="F10" s="33">
        <v>301110.71000000002</v>
      </c>
      <c r="G10" s="33">
        <v>-9.9999997764825821E-3</v>
      </c>
      <c r="H10" s="33">
        <v>364715.59</v>
      </c>
      <c r="I10" s="39">
        <v>-9.9999997764825821E-3</v>
      </c>
      <c r="J10" s="235">
        <v>4272280.6500000004</v>
      </c>
      <c r="K10" s="118"/>
      <c r="M10" s="600"/>
      <c r="N10" s="600"/>
      <c r="O10" s="603"/>
      <c r="P10" s="607"/>
    </row>
    <row r="11" spans="1:20" ht="18" customHeight="1" x14ac:dyDescent="0.2">
      <c r="A11" s="6"/>
      <c r="B11" s="226" t="s">
        <v>84</v>
      </c>
      <c r="C11" s="33">
        <v>103910.92</v>
      </c>
      <c r="D11" s="33">
        <v>1832907.08</v>
      </c>
      <c r="E11" s="33">
        <v>253574.97</v>
      </c>
      <c r="F11" s="33">
        <v>206933.24</v>
      </c>
      <c r="G11" s="33">
        <v>9.9999997764825821E-3</v>
      </c>
      <c r="H11" s="33">
        <v>195131.94</v>
      </c>
      <c r="I11" s="39">
        <v>-0.78999999957159162</v>
      </c>
      <c r="J11" s="235">
        <v>2592457.37</v>
      </c>
      <c r="K11" s="118"/>
      <c r="L11" s="13"/>
      <c r="M11" s="600"/>
      <c r="N11" s="600"/>
      <c r="O11" s="603"/>
      <c r="P11" s="607"/>
    </row>
    <row r="12" spans="1:20" ht="18" customHeight="1" x14ac:dyDescent="0.2">
      <c r="A12" s="6"/>
      <c r="B12" s="226" t="s">
        <v>85</v>
      </c>
      <c r="C12" s="33">
        <v>2881.16</v>
      </c>
      <c r="D12" s="33">
        <v>2190021.34</v>
      </c>
      <c r="E12" s="33">
        <v>350027.15</v>
      </c>
      <c r="F12" s="33">
        <v>188004.18</v>
      </c>
      <c r="G12" s="33">
        <v>0</v>
      </c>
      <c r="H12" s="33">
        <v>222777.73</v>
      </c>
      <c r="I12" s="39">
        <v>-0.14999999990686774</v>
      </c>
      <c r="J12" s="235">
        <v>2953711.41</v>
      </c>
      <c r="K12" s="118"/>
      <c r="M12" s="600"/>
      <c r="N12" s="600"/>
      <c r="O12" s="605"/>
      <c r="P12" s="608"/>
    </row>
    <row r="13" spans="1:20" ht="18" customHeight="1" x14ac:dyDescent="0.2">
      <c r="A13" s="6"/>
      <c r="B13" s="226" t="s">
        <v>86</v>
      </c>
      <c r="C13" s="33">
        <v>0</v>
      </c>
      <c r="D13" s="33">
        <v>2282058.5599999996</v>
      </c>
      <c r="E13" s="33">
        <v>410653.9</v>
      </c>
      <c r="F13" s="33">
        <v>186214.56</v>
      </c>
      <c r="G13" s="33">
        <v>1.0000000242143869E-2</v>
      </c>
      <c r="H13" s="33">
        <v>232606.76</v>
      </c>
      <c r="I13" s="39">
        <v>6.279999999795109</v>
      </c>
      <c r="J13" s="235">
        <v>3111540.07</v>
      </c>
      <c r="K13" s="118"/>
      <c r="M13" s="606"/>
      <c r="N13" s="606"/>
      <c r="O13" s="605"/>
      <c r="P13" s="608"/>
    </row>
    <row r="14" spans="1:20" ht="18" customHeight="1" thickBot="1" x14ac:dyDescent="0.25">
      <c r="A14" s="6"/>
      <c r="B14" s="245" t="s">
        <v>87</v>
      </c>
      <c r="C14" s="35">
        <v>0</v>
      </c>
      <c r="D14" s="36">
        <v>1591330.27</v>
      </c>
      <c r="E14" s="36">
        <v>297738.08</v>
      </c>
      <c r="F14" s="36">
        <v>55715.27</v>
      </c>
      <c r="G14" s="36">
        <v>0</v>
      </c>
      <c r="H14" s="36">
        <v>185748.32</v>
      </c>
      <c r="I14" s="40">
        <v>148.89000000013039</v>
      </c>
      <c r="J14" s="236">
        <v>2130680.83</v>
      </c>
      <c r="K14" s="118"/>
      <c r="M14" s="602"/>
      <c r="N14" s="602"/>
      <c r="O14" s="603"/>
      <c r="P14" s="608"/>
    </row>
    <row r="15" spans="1:20" ht="27" customHeight="1" thickTop="1" thickBot="1" x14ac:dyDescent="0.25">
      <c r="A15" s="6"/>
      <c r="B15" s="300" t="s">
        <v>1</v>
      </c>
      <c r="C15" s="229">
        <v>793219.4</v>
      </c>
      <c r="D15" s="229">
        <v>13562617.48</v>
      </c>
      <c r="E15" s="229">
        <v>2030033.06</v>
      </c>
      <c r="F15" s="229">
        <v>1446824.53</v>
      </c>
      <c r="G15" s="229">
        <v>1.0000000009313226E-2</v>
      </c>
      <c r="H15" s="229">
        <v>1505260.79</v>
      </c>
      <c r="I15" s="230">
        <v>154.22000000043772</v>
      </c>
      <c r="J15" s="231">
        <v>19338109.490000002</v>
      </c>
      <c r="K15" s="119"/>
      <c r="M15" s="602"/>
      <c r="N15" s="602"/>
      <c r="O15" s="605"/>
      <c r="P15" s="609"/>
    </row>
    <row r="16" spans="1:20" ht="12" customHeight="1" x14ac:dyDescent="0.2">
      <c r="A16" s="6"/>
      <c r="B16" s="6"/>
      <c r="C16" s="16"/>
      <c r="D16" s="16"/>
      <c r="E16" s="16"/>
      <c r="F16" s="16"/>
      <c r="G16" s="16"/>
      <c r="H16" s="16"/>
      <c r="I16" s="16"/>
      <c r="J16" s="16"/>
      <c r="K16" s="16"/>
      <c r="M16" s="602"/>
      <c r="N16" s="602"/>
      <c r="O16" s="602"/>
      <c r="P16" s="602"/>
      <c r="Q16" s="602"/>
      <c r="R16" s="602"/>
      <c r="S16" s="602"/>
      <c r="T16" s="602"/>
    </row>
    <row r="17" spans="1:20" ht="15" customHeight="1" x14ac:dyDescent="0.25">
      <c r="A17" s="6"/>
      <c r="B17" s="4" t="s">
        <v>57</v>
      </c>
      <c r="C17" s="9"/>
      <c r="D17" s="9"/>
      <c r="E17" s="9"/>
      <c r="F17" s="9"/>
      <c r="G17" s="9"/>
      <c r="H17" s="9"/>
      <c r="I17" s="9"/>
      <c r="J17" s="9"/>
      <c r="M17" s="602"/>
      <c r="N17" s="602"/>
      <c r="O17" s="602"/>
      <c r="P17" s="602"/>
      <c r="Q17" s="602"/>
      <c r="R17" s="602"/>
      <c r="S17" s="602"/>
      <c r="T17" s="602"/>
    </row>
    <row r="18" spans="1:20" ht="11.25" customHeight="1" thickBot="1" x14ac:dyDescent="0.3">
      <c r="A18" s="6"/>
      <c r="B18" s="2"/>
      <c r="C18" s="2"/>
      <c r="I18" s="20"/>
      <c r="J18" s="20" t="s">
        <v>111</v>
      </c>
      <c r="K18" s="19"/>
      <c r="M18" s="604"/>
      <c r="N18" s="602"/>
      <c r="O18" s="602"/>
      <c r="P18" s="602"/>
      <c r="Q18" s="602"/>
      <c r="R18" s="602"/>
      <c r="S18" s="602"/>
      <c r="T18" s="602"/>
    </row>
    <row r="19" spans="1:20" ht="72" customHeight="1" thickBot="1" x14ac:dyDescent="0.25">
      <c r="A19" s="6"/>
      <c r="B19" s="295" t="s">
        <v>0</v>
      </c>
      <c r="C19" s="296" t="s">
        <v>173</v>
      </c>
      <c r="D19" s="320" t="s">
        <v>109</v>
      </c>
      <c r="E19" s="320" t="s">
        <v>31</v>
      </c>
      <c r="F19" s="320" t="s">
        <v>32</v>
      </c>
      <c r="G19" s="320" t="s">
        <v>174</v>
      </c>
      <c r="H19" s="320" t="s">
        <v>33</v>
      </c>
      <c r="I19" s="297" t="s">
        <v>52</v>
      </c>
      <c r="J19" s="299" t="s">
        <v>175</v>
      </c>
      <c r="K19" s="112"/>
      <c r="N19" s="602"/>
      <c r="O19" s="602"/>
      <c r="P19" s="602"/>
      <c r="Q19" s="602"/>
      <c r="R19" s="602"/>
      <c r="S19" s="602"/>
      <c r="T19" s="602"/>
    </row>
    <row r="20" spans="1:20" ht="30" customHeight="1" thickTop="1" x14ac:dyDescent="0.2">
      <c r="A20" s="6"/>
      <c r="B20" s="225" t="s">
        <v>81</v>
      </c>
      <c r="C20" s="659">
        <v>1</v>
      </c>
      <c r="D20" s="660">
        <v>0.95078266098446562</v>
      </c>
      <c r="E20" s="660">
        <v>0.7820425142878662</v>
      </c>
      <c r="F20" s="660">
        <v>0.96135655389124597</v>
      </c>
      <c r="G20" s="660" t="s">
        <v>413</v>
      </c>
      <c r="H20" s="660">
        <v>0.88715673447497712</v>
      </c>
      <c r="I20" s="675" t="s">
        <v>413</v>
      </c>
      <c r="J20" s="241">
        <v>0.94245960147908503</v>
      </c>
      <c r="K20" s="120"/>
      <c r="N20" s="602"/>
      <c r="O20" s="602"/>
      <c r="P20" s="602"/>
      <c r="Q20" s="602"/>
      <c r="R20" s="602"/>
      <c r="S20" s="602"/>
      <c r="T20" s="602"/>
    </row>
    <row r="21" spans="1:20" ht="18" customHeight="1" x14ac:dyDescent="0.2">
      <c r="A21" s="6"/>
      <c r="B21" s="226" t="s">
        <v>82</v>
      </c>
      <c r="C21" s="663">
        <v>1</v>
      </c>
      <c r="D21" s="32">
        <v>0.86756060476300179</v>
      </c>
      <c r="E21" s="32">
        <v>0.8197448434836081</v>
      </c>
      <c r="F21" s="32">
        <v>0.93845269760270134</v>
      </c>
      <c r="G21" s="32" t="s">
        <v>413</v>
      </c>
      <c r="H21" s="32">
        <v>0.8310292082218953</v>
      </c>
      <c r="I21" s="664" t="s">
        <v>413</v>
      </c>
      <c r="J21" s="241">
        <v>0.87525319330576778</v>
      </c>
      <c r="K21" s="120"/>
      <c r="N21" s="602"/>
      <c r="O21" s="602"/>
      <c r="P21" s="602"/>
      <c r="Q21" s="602"/>
      <c r="R21" s="602"/>
      <c r="S21" s="602"/>
      <c r="T21" s="602"/>
    </row>
    <row r="22" spans="1:20" ht="18" customHeight="1" x14ac:dyDescent="0.2">
      <c r="A22" s="6"/>
      <c r="B22" s="226" t="s">
        <v>83</v>
      </c>
      <c r="C22" s="663">
        <v>0.99140888305685704</v>
      </c>
      <c r="D22" s="32">
        <v>0.92443127105224621</v>
      </c>
      <c r="E22" s="32">
        <v>0.84177964291290863</v>
      </c>
      <c r="F22" s="32">
        <v>0.82010711835830152</v>
      </c>
      <c r="G22" s="32" t="s">
        <v>413</v>
      </c>
      <c r="H22" s="32">
        <v>0.88030606115140564</v>
      </c>
      <c r="I22" s="676" t="s">
        <v>413</v>
      </c>
      <c r="J22" s="241">
        <v>0.90720423760898228</v>
      </c>
      <c r="K22" s="120"/>
      <c r="N22" s="602"/>
      <c r="O22" s="602"/>
      <c r="P22" s="602"/>
      <c r="Q22" s="602"/>
      <c r="R22" s="602"/>
      <c r="S22" s="602"/>
      <c r="T22" s="602"/>
    </row>
    <row r="23" spans="1:20" ht="18" customHeight="1" x14ac:dyDescent="0.2">
      <c r="A23" s="6"/>
      <c r="B23" s="226" t="s">
        <v>84</v>
      </c>
      <c r="C23" s="663">
        <v>0.98830085091464814</v>
      </c>
      <c r="D23" s="32">
        <v>0.90925319125603921</v>
      </c>
      <c r="E23" s="32">
        <v>0.83462344645890374</v>
      </c>
      <c r="F23" s="32">
        <v>0.78465436806337974</v>
      </c>
      <c r="G23" s="668" t="s">
        <v>413</v>
      </c>
      <c r="H23" s="32">
        <v>0.89362435836503851</v>
      </c>
      <c r="I23" s="676" t="s">
        <v>413</v>
      </c>
      <c r="J23" s="241">
        <v>0.89183402764972441</v>
      </c>
      <c r="K23" s="120"/>
      <c r="N23" s="602"/>
      <c r="O23" s="602"/>
      <c r="P23" s="602"/>
      <c r="Q23" s="602"/>
      <c r="R23" s="602"/>
      <c r="S23" s="602"/>
      <c r="T23" s="602"/>
    </row>
    <row r="24" spans="1:20" ht="18" customHeight="1" x14ac:dyDescent="0.2">
      <c r="A24" s="6"/>
      <c r="B24" s="226" t="s">
        <v>85</v>
      </c>
      <c r="C24" s="663">
        <v>1</v>
      </c>
      <c r="D24" s="32">
        <v>0.90807405096747718</v>
      </c>
      <c r="E24" s="32">
        <v>0.84407597946575486</v>
      </c>
      <c r="F24" s="32">
        <v>0.78614631906669785</v>
      </c>
      <c r="G24" s="32" t="s">
        <v>413</v>
      </c>
      <c r="H24" s="32">
        <v>0.9141096631747716</v>
      </c>
      <c r="I24" s="676" t="s">
        <v>413</v>
      </c>
      <c r="J24" s="241">
        <v>0.89178189819323495</v>
      </c>
      <c r="K24" s="120"/>
      <c r="N24" s="602"/>
      <c r="O24" s="602"/>
      <c r="P24" s="602"/>
      <c r="Q24" s="602"/>
      <c r="R24" s="602"/>
      <c r="S24" s="602"/>
      <c r="T24" s="602"/>
    </row>
    <row r="25" spans="1:20" ht="18" customHeight="1" x14ac:dyDescent="0.2">
      <c r="A25" s="6"/>
      <c r="B25" s="226" t="s">
        <v>86</v>
      </c>
      <c r="C25" s="663" t="s">
        <v>413</v>
      </c>
      <c r="D25" s="32">
        <v>0.89794567813584569</v>
      </c>
      <c r="E25" s="32">
        <v>0.85654984083008445</v>
      </c>
      <c r="F25" s="32">
        <v>0.80736813667717167</v>
      </c>
      <c r="G25" s="32" t="s">
        <v>413</v>
      </c>
      <c r="H25" s="32">
        <v>0.90308835204793025</v>
      </c>
      <c r="I25" s="664">
        <v>0.61508325169618239</v>
      </c>
      <c r="J25" s="241">
        <v>0.88671314383885302</v>
      </c>
      <c r="K25" s="120"/>
      <c r="N25" s="602"/>
      <c r="O25" s="602"/>
      <c r="P25" s="602"/>
      <c r="Q25" s="602"/>
      <c r="R25" s="602"/>
      <c r="S25" s="602"/>
      <c r="T25" s="602"/>
    </row>
    <row r="26" spans="1:20" ht="18" customHeight="1" thickBot="1" x14ac:dyDescent="0.25">
      <c r="A26" s="6"/>
      <c r="B26" s="245" t="s">
        <v>87</v>
      </c>
      <c r="C26" s="655" t="s">
        <v>413</v>
      </c>
      <c r="D26" s="102">
        <v>0.91252282116641326</v>
      </c>
      <c r="E26" s="102">
        <v>0.89062597404431043</v>
      </c>
      <c r="F26" s="102">
        <v>0.80279749399868017</v>
      </c>
      <c r="G26" s="656" t="s">
        <v>413</v>
      </c>
      <c r="H26" s="102">
        <v>0.9341019440056767</v>
      </c>
      <c r="I26" s="677">
        <v>0.93606186344824649</v>
      </c>
      <c r="J26" s="669">
        <v>0.90798839971845668</v>
      </c>
      <c r="K26" s="120"/>
      <c r="N26" s="602"/>
      <c r="O26" s="602"/>
      <c r="P26" s="602"/>
      <c r="Q26" s="602"/>
      <c r="R26" s="602"/>
      <c r="S26" s="602"/>
      <c r="T26" s="602"/>
    </row>
    <row r="27" spans="1:20" ht="27" customHeight="1" thickTop="1" thickBot="1" x14ac:dyDescent="0.25">
      <c r="A27" s="6"/>
      <c r="B27" s="300" t="s">
        <v>1</v>
      </c>
      <c r="C27" s="670">
        <v>0.99512247604403492</v>
      </c>
      <c r="D27" s="671">
        <v>0.91510067320065536</v>
      </c>
      <c r="E27" s="671">
        <v>0.84498992942417717</v>
      </c>
      <c r="F27" s="671">
        <v>0.85013101273359859</v>
      </c>
      <c r="G27" s="672" t="s">
        <v>413</v>
      </c>
      <c r="H27" s="671">
        <v>0.89404672791340289</v>
      </c>
      <c r="I27" s="673">
        <v>0.91606771604193682</v>
      </c>
      <c r="J27" s="674">
        <v>0.90339054857567058</v>
      </c>
      <c r="K27" s="121"/>
      <c r="N27" s="602"/>
      <c r="O27" s="602"/>
      <c r="P27" s="602"/>
      <c r="Q27" s="602"/>
      <c r="R27" s="602"/>
      <c r="S27" s="602"/>
      <c r="T27" s="602"/>
    </row>
    <row r="28" spans="1:20" x14ac:dyDescent="0.2">
      <c r="N28" s="602"/>
      <c r="O28" s="602"/>
      <c r="P28" s="602"/>
      <c r="Q28" s="602"/>
      <c r="R28" s="602"/>
      <c r="S28" s="602"/>
      <c r="T28" s="602"/>
    </row>
    <row r="29" spans="1:20" x14ac:dyDescent="0.2">
      <c r="N29" s="602"/>
      <c r="O29" s="602"/>
      <c r="P29" s="602"/>
      <c r="Q29" s="602"/>
      <c r="R29" s="602"/>
      <c r="S29" s="602"/>
      <c r="T29" s="602"/>
    </row>
    <row r="30" spans="1:20" x14ac:dyDescent="0.2">
      <c r="N30" s="602"/>
      <c r="O30" s="602"/>
      <c r="P30" s="602"/>
      <c r="Q30" s="602"/>
      <c r="R30" s="602"/>
      <c r="S30" s="602"/>
      <c r="T30" s="602"/>
    </row>
  </sheetData>
  <phoneticPr fontId="2" type="noConversion"/>
  <hyperlinks>
    <hyperlink ref="L1:M1" location="INDICE!A49:N49" display="VOLVER AL ÍNDICE" xr:uid="{3580E27E-B628-430A-BE8B-E925E9B0F4B7}"/>
    <hyperlink ref="L1" location="INDICE!A1" display="VOLVER AL ÍNDICE" xr:uid="{B9611783-A7FA-4E9A-89DF-61A75521F759}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7C69-5CBA-449C-B0F5-3CA61299AACE}">
  <sheetPr codeName="Hoja24">
    <tabColor rgb="FFFFDA65"/>
  </sheetPr>
  <dimension ref="B1:L41"/>
  <sheetViews>
    <sheetView showGridLines="0" workbookViewId="0">
      <selection activeCell="L29" sqref="L29"/>
    </sheetView>
  </sheetViews>
  <sheetFormatPr baseColWidth="10" defaultColWidth="9.140625" defaultRowHeight="12.75" x14ac:dyDescent="0.2"/>
  <cols>
    <col min="1" max="1" width="1.5703125" style="5" customWidth="1"/>
    <col min="2" max="2" width="19.140625" style="5" customWidth="1"/>
    <col min="3" max="9" width="10.5703125" style="5" customWidth="1"/>
    <col min="10" max="10" width="15.42578125" style="5" customWidth="1"/>
    <col min="11" max="11" width="5.5703125" style="9" customWidth="1"/>
    <col min="12" max="13" width="10.42578125" style="5" customWidth="1"/>
    <col min="14" max="15" width="10.5703125" style="5" bestFit="1" customWidth="1"/>
    <col min="16" max="16" width="9.5703125" style="5" bestFit="1" customWidth="1"/>
    <col min="17" max="17" width="10.5703125" style="5" bestFit="1" customWidth="1"/>
    <col min="18" max="18" width="11.42578125" style="5" bestFit="1" customWidth="1"/>
    <col min="19" max="19" width="12.140625" style="5" bestFit="1" customWidth="1"/>
    <col min="20" max="16384" width="9.140625" style="5"/>
  </cols>
  <sheetData>
    <row r="1" spans="2:12" ht="19.5" thickTop="1" thickBot="1" x14ac:dyDescent="0.25">
      <c r="B1" s="1" t="s">
        <v>51</v>
      </c>
      <c r="D1" s="544"/>
      <c r="E1" s="544"/>
      <c r="F1" s="544"/>
      <c r="G1" s="544"/>
      <c r="H1" s="544"/>
      <c r="I1" s="546"/>
      <c r="J1" s="546"/>
      <c r="K1" s="546"/>
      <c r="L1" s="549" t="s">
        <v>180</v>
      </c>
    </row>
    <row r="2" spans="2:12" ht="12" customHeight="1" thickTop="1" x14ac:dyDescent="0.2">
      <c r="B2" s="1"/>
    </row>
    <row r="3" spans="2:12" ht="18" x14ac:dyDescent="0.2">
      <c r="B3" s="1" t="s">
        <v>217</v>
      </c>
    </row>
    <row r="4" spans="2:12" ht="6" customHeight="1" x14ac:dyDescent="0.2">
      <c r="B4" s="2"/>
    </row>
    <row r="5" spans="2:12" ht="15" customHeight="1" x14ac:dyDescent="0.2">
      <c r="B5" s="3" t="s">
        <v>61</v>
      </c>
    </row>
    <row r="6" spans="2:12" ht="11.25" customHeight="1" thickBot="1" x14ac:dyDescent="0.3">
      <c r="J6" s="20" t="s">
        <v>88</v>
      </c>
      <c r="K6" s="19"/>
    </row>
    <row r="7" spans="2:12" ht="60" customHeight="1" thickBot="1" x14ac:dyDescent="0.25">
      <c r="B7" s="295" t="s">
        <v>2</v>
      </c>
      <c r="C7" s="296" t="s">
        <v>173</v>
      </c>
      <c r="D7" s="320" t="s">
        <v>109</v>
      </c>
      <c r="E7" s="320" t="s">
        <v>31</v>
      </c>
      <c r="F7" s="320" t="s">
        <v>32</v>
      </c>
      <c r="G7" s="320" t="s">
        <v>174</v>
      </c>
      <c r="H7" s="320" t="s">
        <v>33</v>
      </c>
      <c r="I7" s="297" t="s">
        <v>52</v>
      </c>
      <c r="J7" s="299" t="s">
        <v>175</v>
      </c>
      <c r="K7" s="112"/>
    </row>
    <row r="8" spans="2:12" ht="18" customHeight="1" thickTop="1" x14ac:dyDescent="0.2">
      <c r="B8" s="225" t="s">
        <v>89</v>
      </c>
      <c r="C8" s="33">
        <v>793219.4</v>
      </c>
      <c r="D8" s="33">
        <v>13562617.48</v>
      </c>
      <c r="E8" s="33">
        <v>2030033.06</v>
      </c>
      <c r="F8" s="33">
        <v>1446824.53</v>
      </c>
      <c r="G8" s="33">
        <v>1.0000000009313226E-2</v>
      </c>
      <c r="H8" s="33">
        <v>1505260.79</v>
      </c>
      <c r="I8" s="38">
        <v>154.22000000043772</v>
      </c>
      <c r="J8" s="235">
        <v>19338109.490000002</v>
      </c>
      <c r="K8" s="118"/>
      <c r="L8" s="587"/>
    </row>
    <row r="9" spans="2:12" ht="18" customHeight="1" x14ac:dyDescent="0.2">
      <c r="B9" s="226" t="s">
        <v>90</v>
      </c>
      <c r="C9" s="33">
        <v>468061.09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9">
        <v>151673.82</v>
      </c>
      <c r="J9" s="235">
        <v>619734.91</v>
      </c>
      <c r="K9" s="118"/>
    </row>
    <row r="10" spans="2:12" ht="18" customHeight="1" x14ac:dyDescent="0.2">
      <c r="B10" s="226" t="s">
        <v>91</v>
      </c>
      <c r="C10" s="33">
        <v>8798113.5899999999</v>
      </c>
      <c r="D10" s="33">
        <v>0</v>
      </c>
      <c r="E10" s="33">
        <v>0</v>
      </c>
      <c r="F10" s="33">
        <v>0</v>
      </c>
      <c r="G10" s="33">
        <v>329794.32</v>
      </c>
      <c r="H10" s="33">
        <v>0</v>
      </c>
      <c r="I10" s="39">
        <v>32961.459999999031</v>
      </c>
      <c r="J10" s="235">
        <v>9160869.3699999992</v>
      </c>
      <c r="K10" s="118"/>
    </row>
    <row r="11" spans="2:12" ht="18" customHeight="1" x14ac:dyDescent="0.2">
      <c r="B11" s="226" t="s">
        <v>99</v>
      </c>
      <c r="C11" s="33">
        <v>18056.57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9">
        <v>4916.7000000000007</v>
      </c>
      <c r="J11" s="235">
        <v>22973.27</v>
      </c>
      <c r="K11" s="118"/>
    </row>
    <row r="12" spans="2:12" ht="18" customHeight="1" thickBot="1" x14ac:dyDescent="0.25">
      <c r="B12" s="227" t="s">
        <v>100</v>
      </c>
      <c r="C12" s="35">
        <v>25732.52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40">
        <v>8271.2999999999993</v>
      </c>
      <c r="J12" s="236">
        <v>34003.82</v>
      </c>
      <c r="K12" s="118"/>
    </row>
    <row r="13" spans="2:12" ht="27" customHeight="1" thickTop="1" thickBot="1" x14ac:dyDescent="0.25">
      <c r="B13" s="300" t="s">
        <v>92</v>
      </c>
      <c r="C13" s="229">
        <v>10103183.17</v>
      </c>
      <c r="D13" s="229">
        <v>13562617.48</v>
      </c>
      <c r="E13" s="229">
        <v>2030033.06</v>
      </c>
      <c r="F13" s="229">
        <v>1446824.53</v>
      </c>
      <c r="G13" s="229">
        <v>329794.33</v>
      </c>
      <c r="H13" s="229">
        <v>1505260.79</v>
      </c>
      <c r="I13" s="230">
        <v>197977.49999999948</v>
      </c>
      <c r="J13" s="231">
        <v>29175690.860000003</v>
      </c>
      <c r="K13" s="119"/>
    </row>
    <row r="14" spans="2:12" ht="12" customHeight="1" x14ac:dyDescent="0.2">
      <c r="B14" s="6"/>
      <c r="C14" s="16"/>
      <c r="D14" s="16"/>
      <c r="E14" s="16"/>
      <c r="F14" s="16"/>
      <c r="G14" s="16"/>
      <c r="H14" s="16"/>
      <c r="I14" s="16"/>
      <c r="J14" s="16"/>
      <c r="K14" s="16"/>
    </row>
    <row r="15" spans="2:12" ht="15" customHeight="1" x14ac:dyDescent="0.25">
      <c r="B15" s="4" t="s">
        <v>50</v>
      </c>
      <c r="C15" s="9"/>
      <c r="D15" s="9"/>
      <c r="E15" s="9"/>
      <c r="F15" s="9"/>
      <c r="G15" s="9"/>
      <c r="H15" s="9"/>
      <c r="I15" s="9"/>
      <c r="J15" s="9"/>
    </row>
    <row r="16" spans="2:12" ht="11.25" customHeight="1" thickBot="1" x14ac:dyDescent="0.3">
      <c r="B16" s="2"/>
      <c r="C16" s="2"/>
      <c r="I16" s="20"/>
      <c r="J16" s="20" t="s">
        <v>111</v>
      </c>
      <c r="K16" s="19"/>
    </row>
    <row r="17" spans="2:12" ht="60" customHeight="1" thickBot="1" x14ac:dyDescent="0.25">
      <c r="B17" s="295" t="s">
        <v>2</v>
      </c>
      <c r="C17" s="296" t="s">
        <v>173</v>
      </c>
      <c r="D17" s="320" t="s">
        <v>109</v>
      </c>
      <c r="E17" s="320" t="s">
        <v>31</v>
      </c>
      <c r="F17" s="320" t="s">
        <v>32</v>
      </c>
      <c r="G17" s="320" t="s">
        <v>174</v>
      </c>
      <c r="H17" s="320" t="s">
        <v>33</v>
      </c>
      <c r="I17" s="297" t="s">
        <v>52</v>
      </c>
      <c r="J17" s="299" t="s">
        <v>175</v>
      </c>
      <c r="K17" s="112"/>
    </row>
    <row r="18" spans="2:12" ht="18" customHeight="1" thickTop="1" x14ac:dyDescent="0.2">
      <c r="B18" s="225" t="s">
        <v>89</v>
      </c>
      <c r="C18" s="659">
        <v>0.99512247604403492</v>
      </c>
      <c r="D18" s="660">
        <v>0.91510067320065536</v>
      </c>
      <c r="E18" s="660">
        <v>0.84498992942417717</v>
      </c>
      <c r="F18" s="660">
        <v>0.85013101273359859</v>
      </c>
      <c r="G18" s="679" t="s">
        <v>413</v>
      </c>
      <c r="H18" s="660">
        <v>0.89404672791340289</v>
      </c>
      <c r="I18" s="45">
        <v>0.91606771604193682</v>
      </c>
      <c r="J18" s="286">
        <v>0.90339054857567058</v>
      </c>
      <c r="K18" s="120"/>
      <c r="L18" s="587"/>
    </row>
    <row r="19" spans="2:12" ht="18" customHeight="1" x14ac:dyDescent="0.2">
      <c r="B19" s="226" t="s">
        <v>90</v>
      </c>
      <c r="C19" s="663">
        <v>0.99254037855680943</v>
      </c>
      <c r="D19" s="193" t="s">
        <v>413</v>
      </c>
      <c r="E19" s="193" t="s">
        <v>413</v>
      </c>
      <c r="F19" s="193" t="s">
        <v>413</v>
      </c>
      <c r="G19" s="193" t="s">
        <v>413</v>
      </c>
      <c r="H19" s="193" t="s">
        <v>413</v>
      </c>
      <c r="I19" s="46">
        <v>0.83681004151172844</v>
      </c>
      <c r="J19" s="286">
        <v>0.94930333301431269</v>
      </c>
      <c r="K19" s="120"/>
      <c r="L19" s="587"/>
    </row>
    <row r="20" spans="2:12" ht="18" customHeight="1" x14ac:dyDescent="0.2">
      <c r="B20" s="226" t="s">
        <v>91</v>
      </c>
      <c r="C20" s="663">
        <v>0.98485946994643192</v>
      </c>
      <c r="D20" s="193" t="s">
        <v>413</v>
      </c>
      <c r="E20" s="193" t="s">
        <v>413</v>
      </c>
      <c r="F20" s="193" t="s">
        <v>413</v>
      </c>
      <c r="G20" s="193">
        <v>0.98024883471581614</v>
      </c>
      <c r="H20" s="193" t="s">
        <v>413</v>
      </c>
      <c r="I20" s="46">
        <v>0.99814310000544604</v>
      </c>
      <c r="J20" s="286">
        <v>0.98473987873526714</v>
      </c>
      <c r="K20" s="120"/>
      <c r="L20" s="587"/>
    </row>
    <row r="21" spans="2:12" ht="18" customHeight="1" x14ac:dyDescent="0.2">
      <c r="B21" s="226" t="s">
        <v>99</v>
      </c>
      <c r="C21" s="663">
        <v>1</v>
      </c>
      <c r="D21" s="193" t="s">
        <v>413</v>
      </c>
      <c r="E21" s="193" t="s">
        <v>413</v>
      </c>
      <c r="F21" s="193" t="s">
        <v>413</v>
      </c>
      <c r="G21" s="193" t="s">
        <v>413</v>
      </c>
      <c r="H21" s="193" t="s">
        <v>413</v>
      </c>
      <c r="I21" s="46">
        <v>0.93991229244009777</v>
      </c>
      <c r="J21" s="286">
        <v>0.98650268232994487</v>
      </c>
      <c r="K21" s="120"/>
      <c r="L21" s="587"/>
    </row>
    <row r="22" spans="2:12" ht="18" customHeight="1" thickBot="1" x14ac:dyDescent="0.25">
      <c r="B22" s="227" t="s">
        <v>100</v>
      </c>
      <c r="C22" s="655">
        <v>1</v>
      </c>
      <c r="D22" s="682" t="s">
        <v>413</v>
      </c>
      <c r="E22" s="682" t="s">
        <v>413</v>
      </c>
      <c r="F22" s="682" t="s">
        <v>413</v>
      </c>
      <c r="G22" s="682" t="s">
        <v>413</v>
      </c>
      <c r="H22" s="682" t="s">
        <v>413</v>
      </c>
      <c r="I22" s="683">
        <v>0.73026024786099164</v>
      </c>
      <c r="J22" s="287">
        <v>0.91755828471495349</v>
      </c>
      <c r="K22" s="120"/>
      <c r="L22" s="587"/>
    </row>
    <row r="23" spans="2:12" ht="27" customHeight="1" thickTop="1" thickBot="1" x14ac:dyDescent="0.25">
      <c r="B23" s="300" t="s">
        <v>92</v>
      </c>
      <c r="C23" s="283">
        <v>0.98607614478190386</v>
      </c>
      <c r="D23" s="283">
        <v>0.91510067320065536</v>
      </c>
      <c r="E23" s="283">
        <v>0.84498992942417717</v>
      </c>
      <c r="F23" s="283">
        <v>0.85013101273359859</v>
      </c>
      <c r="G23" s="283">
        <f>SUM(G18:G22)</f>
        <v>0.98024883471581614</v>
      </c>
      <c r="H23" s="283">
        <v>0.89404672791340289</v>
      </c>
      <c r="I23" s="284">
        <v>0.85704155890198619</v>
      </c>
      <c r="J23" s="285">
        <v>0.92850699753102595</v>
      </c>
      <c r="K23" s="121"/>
    </row>
    <row r="24" spans="2:12" ht="18" customHeight="1" x14ac:dyDescent="0.2"/>
    <row r="25" spans="2:12" ht="18" x14ac:dyDescent="0.2">
      <c r="B25" s="1" t="s">
        <v>216</v>
      </c>
    </row>
    <row r="26" spans="2:12" ht="6" customHeight="1" x14ac:dyDescent="0.2">
      <c r="B26" s="2"/>
    </row>
    <row r="27" spans="2:12" ht="15" customHeight="1" x14ac:dyDescent="0.2">
      <c r="B27" s="3" t="s">
        <v>61</v>
      </c>
    </row>
    <row r="28" spans="2:12" ht="11.25" customHeight="1" thickBot="1" x14ac:dyDescent="0.3">
      <c r="J28" s="20" t="s">
        <v>88</v>
      </c>
    </row>
    <row r="29" spans="2:12" ht="60" customHeight="1" thickBot="1" x14ac:dyDescent="0.25">
      <c r="B29" s="295" t="s">
        <v>24</v>
      </c>
      <c r="C29" s="296" t="s">
        <v>173</v>
      </c>
      <c r="D29" s="320" t="s">
        <v>109</v>
      </c>
      <c r="E29" s="320" t="s">
        <v>31</v>
      </c>
      <c r="F29" s="320" t="s">
        <v>32</v>
      </c>
      <c r="G29" s="320" t="s">
        <v>174</v>
      </c>
      <c r="H29" s="320" t="s">
        <v>33</v>
      </c>
      <c r="I29" s="297" t="s">
        <v>52</v>
      </c>
      <c r="J29" s="299" t="s">
        <v>175</v>
      </c>
    </row>
    <row r="30" spans="2:12" ht="18" customHeight="1" thickTop="1" x14ac:dyDescent="0.2">
      <c r="B30" s="321" t="s">
        <v>21</v>
      </c>
      <c r="C30" s="33">
        <v>793219.39</v>
      </c>
      <c r="D30" s="33">
        <v>13100203.27</v>
      </c>
      <c r="E30" s="33">
        <v>1882498.6500000001</v>
      </c>
      <c r="F30" s="33">
        <v>1395103.87</v>
      </c>
      <c r="G30" s="33">
        <v>-2.0008883439004421E-11</v>
      </c>
      <c r="H30" s="33">
        <v>1402989.11</v>
      </c>
      <c r="I30" s="38">
        <v>154.05999999943015</v>
      </c>
      <c r="J30" s="235">
        <v>18574168.350000001</v>
      </c>
    </row>
    <row r="31" spans="2:12" ht="18" customHeight="1" x14ac:dyDescent="0.2">
      <c r="B31" s="322" t="s">
        <v>22</v>
      </c>
      <c r="C31" s="33">
        <v>0</v>
      </c>
      <c r="D31" s="33">
        <v>344161.72</v>
      </c>
      <c r="E31" s="33">
        <v>107139.48</v>
      </c>
      <c r="F31" s="33">
        <v>37576.879999999997</v>
      </c>
      <c r="G31" s="33">
        <v>5.8207660913467407E-11</v>
      </c>
      <c r="H31" s="33">
        <v>76635.11</v>
      </c>
      <c r="I31" s="39">
        <v>-1.1641532182693481E-10</v>
      </c>
      <c r="J31" s="235">
        <v>565513.18999999994</v>
      </c>
    </row>
    <row r="32" spans="2:12" ht="18" customHeight="1" thickBot="1" x14ac:dyDescent="0.25">
      <c r="B32" s="323" t="s">
        <v>23</v>
      </c>
      <c r="C32" s="35">
        <v>0</v>
      </c>
      <c r="D32" s="36">
        <v>118252.51</v>
      </c>
      <c r="E32" s="36">
        <v>40394.94</v>
      </c>
      <c r="F32" s="36">
        <v>14143.77</v>
      </c>
      <c r="G32" s="36">
        <v>-1.0000000009313226E-2</v>
      </c>
      <c r="H32" s="36">
        <v>25636.57</v>
      </c>
      <c r="I32" s="40">
        <v>0.17999999999301508</v>
      </c>
      <c r="J32" s="236">
        <v>198427.96</v>
      </c>
    </row>
    <row r="33" spans="2:10" ht="27" customHeight="1" thickTop="1" thickBot="1" x14ac:dyDescent="0.25">
      <c r="B33" s="318" t="s">
        <v>1</v>
      </c>
      <c r="C33" s="229">
        <v>793219.39</v>
      </c>
      <c r="D33" s="229">
        <v>13562617.5</v>
      </c>
      <c r="E33" s="229">
        <v>2030033.07</v>
      </c>
      <c r="F33" s="229">
        <v>1446824.52</v>
      </c>
      <c r="G33" s="229">
        <v>-9.9999999711144483E-3</v>
      </c>
      <c r="H33" s="229">
        <v>1505260.79</v>
      </c>
      <c r="I33" s="230">
        <v>154.23999999930675</v>
      </c>
      <c r="J33" s="231">
        <v>19338109.5</v>
      </c>
    </row>
    <row r="34" spans="2:10" ht="12" customHeight="1" x14ac:dyDescent="0.2">
      <c r="B34" s="6"/>
      <c r="C34" s="16"/>
      <c r="D34" s="16"/>
      <c r="E34" s="16"/>
      <c r="F34" s="16"/>
      <c r="G34" s="16"/>
      <c r="H34" s="16"/>
      <c r="I34" s="16"/>
      <c r="J34" s="16"/>
    </row>
    <row r="35" spans="2:10" ht="15.75" x14ac:dyDescent="0.25">
      <c r="B35" s="4" t="s">
        <v>59</v>
      </c>
      <c r="C35" s="9"/>
      <c r="D35" s="9"/>
      <c r="E35" s="9"/>
      <c r="F35" s="9"/>
      <c r="G35" s="9"/>
      <c r="H35" s="9"/>
      <c r="I35" s="9"/>
      <c r="J35" s="9"/>
    </row>
    <row r="36" spans="2:10" ht="11.25" customHeight="1" thickBot="1" x14ac:dyDescent="0.3">
      <c r="B36" s="2"/>
      <c r="C36" s="2"/>
      <c r="I36" s="20"/>
      <c r="J36" s="20" t="s">
        <v>111</v>
      </c>
    </row>
    <row r="37" spans="2:10" ht="60" customHeight="1" thickBot="1" x14ac:dyDescent="0.25">
      <c r="B37" s="295" t="s">
        <v>24</v>
      </c>
      <c r="C37" s="296" t="s">
        <v>173</v>
      </c>
      <c r="D37" s="320" t="s">
        <v>109</v>
      </c>
      <c r="E37" s="320" t="s">
        <v>31</v>
      </c>
      <c r="F37" s="320" t="s">
        <v>32</v>
      </c>
      <c r="G37" s="320" t="s">
        <v>174</v>
      </c>
      <c r="H37" s="320" t="s">
        <v>33</v>
      </c>
      <c r="I37" s="297" t="s">
        <v>52</v>
      </c>
      <c r="J37" s="299" t="s">
        <v>175</v>
      </c>
    </row>
    <row r="38" spans="2:10" ht="18" customHeight="1" thickTop="1" x14ac:dyDescent="0.2">
      <c r="B38" s="321" t="s">
        <v>21</v>
      </c>
      <c r="C38" s="678">
        <v>0.99512246349867262</v>
      </c>
      <c r="D38" s="679">
        <v>0.91320998413602494</v>
      </c>
      <c r="E38" s="679">
        <v>0.84009593567765717</v>
      </c>
      <c r="F38" s="679">
        <v>0.85221589323071134</v>
      </c>
      <c r="G38" s="679">
        <v>0</v>
      </c>
      <c r="H38" s="679">
        <v>0.89478339020152164</v>
      </c>
      <c r="I38" s="662">
        <v>0.91609680678951089</v>
      </c>
      <c r="J38" s="613">
        <v>0.90217056730269996</v>
      </c>
    </row>
    <row r="39" spans="2:10" ht="18" customHeight="1" x14ac:dyDescent="0.2">
      <c r="B39" s="322" t="s">
        <v>22</v>
      </c>
      <c r="C39" s="680" t="s">
        <v>413</v>
      </c>
      <c r="D39" s="193">
        <v>0.9748471929846475</v>
      </c>
      <c r="E39" s="193">
        <v>0.91235561502084905</v>
      </c>
      <c r="F39" s="193">
        <v>0.77651449948162621</v>
      </c>
      <c r="G39" s="193">
        <v>5.8207661198070478E-9</v>
      </c>
      <c r="H39" s="193">
        <v>0.86760532669394785</v>
      </c>
      <c r="I39" s="664">
        <v>1.164153217185146E-8</v>
      </c>
      <c r="J39" s="613">
        <v>0.93135410078821346</v>
      </c>
    </row>
    <row r="40" spans="2:10" ht="18" customHeight="1" thickBot="1" x14ac:dyDescent="0.25">
      <c r="B40" s="323" t="s">
        <v>23</v>
      </c>
      <c r="C40" s="681" t="s">
        <v>413</v>
      </c>
      <c r="D40" s="682">
        <v>0.96426615562052898</v>
      </c>
      <c r="E40" s="682">
        <v>0.91414037750127364</v>
      </c>
      <c r="F40" s="682">
        <v>0.85920559853475842</v>
      </c>
      <c r="G40" s="682" t="s">
        <v>413</v>
      </c>
      <c r="H40" s="682">
        <v>0.93720267526005918</v>
      </c>
      <c r="I40" s="677">
        <v>1</v>
      </c>
      <c r="J40" s="614">
        <v>0.94202550336073887</v>
      </c>
    </row>
    <row r="41" spans="2:10" ht="27" customHeight="1" thickTop="1" thickBot="1" x14ac:dyDescent="0.25">
      <c r="B41" s="318" t="s">
        <v>1</v>
      </c>
      <c r="C41" s="610">
        <v>0.99512247604403492</v>
      </c>
      <c r="D41" s="610">
        <v>0.91510067320065536</v>
      </c>
      <c r="E41" s="610">
        <v>0.84498992942417717</v>
      </c>
      <c r="F41" s="610">
        <v>0.85013101273359859</v>
      </c>
      <c r="G41" s="610" t="s">
        <v>413</v>
      </c>
      <c r="H41" s="610">
        <v>0.89404672791340289</v>
      </c>
      <c r="I41" s="611">
        <v>0.91606771604193682</v>
      </c>
      <c r="J41" s="612">
        <v>0.90339054857567058</v>
      </c>
    </row>
  </sheetData>
  <phoneticPr fontId="2" type="noConversion"/>
  <hyperlinks>
    <hyperlink ref="L1:M1" location="INDICE!A49:N49" display="VOLVER AL ÍNDICE" xr:uid="{63C0D1BC-E700-4DC4-B7EF-03B449975482}"/>
    <hyperlink ref="L1" location="INDICE!A1" display="VOLVER AL ÍNDICE" xr:uid="{626D7117-B649-404F-968E-56928FE74C03}"/>
  </hyperlinks>
  <pageMargins left="0" right="0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85C5-4391-4B45-9636-95FF14AE9776}">
  <sheetPr codeName="Hoja25">
    <tabColor rgb="FFFBD637"/>
  </sheetPr>
  <dimension ref="A1:I23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0.42578125" style="5" customWidth="1"/>
    <col min="3" max="6" width="15.5703125" style="5" customWidth="1"/>
    <col min="7" max="7" width="16.5703125" style="5" customWidth="1"/>
    <col min="8" max="8" width="7.42578125" style="9" customWidth="1"/>
    <col min="9" max="16384" width="9.140625" style="5"/>
  </cols>
  <sheetData>
    <row r="1" spans="1:9" ht="19.5" thickTop="1" thickBot="1" x14ac:dyDescent="0.25">
      <c r="A1" s="6"/>
      <c r="B1" s="1" t="s">
        <v>46</v>
      </c>
      <c r="I1" s="467" t="s">
        <v>180</v>
      </c>
    </row>
    <row r="2" spans="1:9" ht="12" customHeight="1" thickTop="1" x14ac:dyDescent="0.2">
      <c r="A2" s="6"/>
      <c r="B2" s="1"/>
    </row>
    <row r="3" spans="1:9" ht="18" x14ac:dyDescent="0.2">
      <c r="A3" s="6"/>
      <c r="B3" s="1" t="s">
        <v>218</v>
      </c>
    </row>
    <row r="4" spans="1:9" ht="6" customHeight="1" x14ac:dyDescent="0.2">
      <c r="A4" s="6"/>
      <c r="B4" s="2"/>
    </row>
    <row r="5" spans="1:9" ht="15" customHeight="1" x14ac:dyDescent="0.2">
      <c r="A5" s="6"/>
      <c r="B5" s="3" t="s">
        <v>61</v>
      </c>
    </row>
    <row r="6" spans="1:9" ht="11.25" customHeight="1" thickBot="1" x14ac:dyDescent="0.3">
      <c r="A6" s="6"/>
      <c r="G6" s="14" t="s">
        <v>88</v>
      </c>
      <c r="H6" s="19"/>
    </row>
    <row r="7" spans="1:9" ht="72" customHeight="1" thickBot="1" x14ac:dyDescent="0.25">
      <c r="A7" s="6"/>
      <c r="B7" s="295" t="s">
        <v>2</v>
      </c>
      <c r="C7" s="296" t="s">
        <v>48</v>
      </c>
      <c r="D7" s="297" t="s">
        <v>49</v>
      </c>
      <c r="E7" s="298" t="s">
        <v>171</v>
      </c>
      <c r="F7" s="298" t="s">
        <v>172</v>
      </c>
      <c r="G7" s="299" t="s">
        <v>47</v>
      </c>
      <c r="H7" s="112"/>
    </row>
    <row r="8" spans="1:9" ht="18" customHeight="1" thickTop="1" x14ac:dyDescent="0.2">
      <c r="A8" s="6"/>
      <c r="B8" s="225" t="s">
        <v>89</v>
      </c>
      <c r="C8" s="58">
        <v>53698771.880000003</v>
      </c>
      <c r="D8" s="391">
        <v>4252462.5199999996</v>
      </c>
      <c r="E8" s="396">
        <v>57951234.400000006</v>
      </c>
      <c r="F8" s="97">
        <v>2063041.78</v>
      </c>
      <c r="G8" s="235">
        <v>60014276.180000007</v>
      </c>
      <c r="H8" s="118"/>
    </row>
    <row r="9" spans="1:9" ht="18" customHeight="1" x14ac:dyDescent="0.2">
      <c r="A9" s="6"/>
      <c r="B9" s="226" t="s">
        <v>90</v>
      </c>
      <c r="C9" s="58">
        <v>7640842.1699999999</v>
      </c>
      <c r="D9" s="392">
        <v>353821.47000000003</v>
      </c>
      <c r="E9" s="397">
        <v>7994663.6399999997</v>
      </c>
      <c r="F9" s="395">
        <v>622111.44999999995</v>
      </c>
      <c r="G9" s="235">
        <v>8616775.0899999999</v>
      </c>
      <c r="H9" s="118"/>
    </row>
    <row r="10" spans="1:9" ht="18" customHeight="1" x14ac:dyDescent="0.2">
      <c r="A10" s="6"/>
      <c r="B10" s="226" t="s">
        <v>91</v>
      </c>
      <c r="C10" s="58">
        <v>18355573.59</v>
      </c>
      <c r="D10" s="392">
        <v>131221.01999999999</v>
      </c>
      <c r="E10" s="397">
        <v>18486794.609999999</v>
      </c>
      <c r="F10" s="395">
        <v>231495.36</v>
      </c>
      <c r="G10" s="235">
        <v>18718289.969999999</v>
      </c>
      <c r="H10" s="118"/>
    </row>
    <row r="11" spans="1:9" ht="18" customHeight="1" x14ac:dyDescent="0.2">
      <c r="A11" s="6"/>
      <c r="B11" s="226" t="s">
        <v>99</v>
      </c>
      <c r="C11" s="58">
        <v>695977.9</v>
      </c>
      <c r="D11" s="392">
        <v>83838.720000000001</v>
      </c>
      <c r="E11" s="397">
        <v>779816.62</v>
      </c>
      <c r="F11" s="395">
        <v>398.02</v>
      </c>
      <c r="G11" s="235">
        <v>780214.64</v>
      </c>
      <c r="H11" s="118"/>
    </row>
    <row r="12" spans="1:9" ht="18" customHeight="1" thickBot="1" x14ac:dyDescent="0.25">
      <c r="A12" s="6"/>
      <c r="B12" s="227" t="s">
        <v>100</v>
      </c>
      <c r="C12" s="61">
        <v>2364071.13</v>
      </c>
      <c r="D12" s="393">
        <v>207307.97</v>
      </c>
      <c r="E12" s="398">
        <v>2571379.1</v>
      </c>
      <c r="F12" s="78">
        <v>108.4699999999998</v>
      </c>
      <c r="G12" s="236">
        <v>2571487.5700000003</v>
      </c>
      <c r="H12" s="118"/>
    </row>
    <row r="13" spans="1:9" ht="27" customHeight="1" thickTop="1" thickBot="1" x14ac:dyDescent="0.25">
      <c r="A13" s="6"/>
      <c r="B13" s="228" t="s">
        <v>92</v>
      </c>
      <c r="C13" s="258">
        <v>82755236.670000002</v>
      </c>
      <c r="D13" s="394">
        <v>5028651.6999999993</v>
      </c>
      <c r="E13" s="257">
        <v>87783888.370000005</v>
      </c>
      <c r="F13" s="260">
        <v>2917155.08</v>
      </c>
      <c r="G13" s="231">
        <v>90701043.450000003</v>
      </c>
      <c r="H13" s="119"/>
    </row>
    <row r="14" spans="1:9" ht="12" customHeight="1" x14ac:dyDescent="0.2">
      <c r="A14" s="6"/>
      <c r="B14" s="6"/>
      <c r="C14" s="16"/>
      <c r="D14" s="16"/>
      <c r="E14" s="16"/>
      <c r="F14" s="16"/>
      <c r="G14" s="16"/>
      <c r="H14" s="16"/>
    </row>
    <row r="15" spans="1:9" ht="15" customHeight="1" x14ac:dyDescent="0.25">
      <c r="A15" s="6"/>
      <c r="B15" s="4" t="s">
        <v>50</v>
      </c>
      <c r="C15" s="9"/>
      <c r="D15" s="9"/>
      <c r="E15" s="9"/>
      <c r="F15" s="9"/>
      <c r="G15" s="9"/>
    </row>
    <row r="16" spans="1:9" ht="11.25" customHeight="1" thickBot="1" x14ac:dyDescent="0.3">
      <c r="A16" s="6"/>
      <c r="B16" s="2"/>
      <c r="C16" s="2"/>
      <c r="G16" s="14" t="s">
        <v>111</v>
      </c>
      <c r="H16" s="19"/>
    </row>
    <row r="17" spans="1:7" ht="72" customHeight="1" thickBot="1" x14ac:dyDescent="0.25">
      <c r="A17" s="6"/>
      <c r="B17" s="295" t="s">
        <v>2</v>
      </c>
      <c r="C17" s="296" t="s">
        <v>48</v>
      </c>
      <c r="D17" s="297" t="s">
        <v>49</v>
      </c>
      <c r="E17" s="298" t="s">
        <v>171</v>
      </c>
      <c r="F17" s="298" t="s">
        <v>172</v>
      </c>
      <c r="G17" s="299" t="s">
        <v>47</v>
      </c>
    </row>
    <row r="18" spans="1:7" ht="18" customHeight="1" thickTop="1" x14ac:dyDescent="0.2">
      <c r="A18" s="6"/>
      <c r="B18" s="225" t="s">
        <v>89</v>
      </c>
      <c r="C18" s="65">
        <v>0.91227749587911355</v>
      </c>
      <c r="D18" s="387">
        <v>0.81533972062071602</v>
      </c>
      <c r="E18" s="399">
        <v>0.90438731942230421</v>
      </c>
      <c r="F18" s="103">
        <v>0.88590144656359937</v>
      </c>
      <c r="G18" s="241">
        <v>0.90373905669333787</v>
      </c>
    </row>
    <row r="19" spans="1:7" ht="18" customHeight="1" x14ac:dyDescent="0.2">
      <c r="A19" s="6"/>
      <c r="B19" s="226" t="s">
        <v>90</v>
      </c>
      <c r="C19" s="65">
        <v>0.9685120334541335</v>
      </c>
      <c r="D19" s="388">
        <v>0.89906878083913555</v>
      </c>
      <c r="E19" s="400">
        <v>0.96521256417235812</v>
      </c>
      <c r="F19" s="104">
        <v>0.97056897743898463</v>
      </c>
      <c r="G19" s="241">
        <v>0.96559730400616417</v>
      </c>
    </row>
    <row r="20" spans="1:7" ht="18" customHeight="1" x14ac:dyDescent="0.2">
      <c r="A20" s="6"/>
      <c r="B20" s="226" t="s">
        <v>91</v>
      </c>
      <c r="C20" s="65">
        <v>0.96501501008574486</v>
      </c>
      <c r="D20" s="388">
        <v>0.7964242153807608</v>
      </c>
      <c r="E20" s="400">
        <v>0.96356719465738805</v>
      </c>
      <c r="F20" s="104">
        <v>0.99466616229135119</v>
      </c>
      <c r="G20" s="241">
        <v>0.963939924972812</v>
      </c>
    </row>
    <row r="21" spans="1:7" ht="18" customHeight="1" x14ac:dyDescent="0.2">
      <c r="A21" s="6"/>
      <c r="B21" s="226" t="s">
        <v>99</v>
      </c>
      <c r="C21" s="65">
        <v>0.90577316109162731</v>
      </c>
      <c r="D21" s="388">
        <v>0.88117068002736887</v>
      </c>
      <c r="E21" s="400">
        <v>0.90306241532595133</v>
      </c>
      <c r="F21" s="104">
        <v>0.27939462859228681</v>
      </c>
      <c r="G21" s="241">
        <v>0.90203522821959081</v>
      </c>
    </row>
    <row r="22" spans="1:7" ht="18" customHeight="1" thickBot="1" x14ac:dyDescent="0.25">
      <c r="A22" s="6"/>
      <c r="B22" s="227" t="s">
        <v>100</v>
      </c>
      <c r="C22" s="68">
        <v>0.97367924353725344</v>
      </c>
      <c r="D22" s="389">
        <v>0.91733480632257891</v>
      </c>
      <c r="E22" s="401">
        <v>0.96888142638229591</v>
      </c>
      <c r="F22" s="105">
        <v>3.0280054915574782E-3</v>
      </c>
      <c r="G22" s="242">
        <v>0.95601831626184597</v>
      </c>
    </row>
    <row r="23" spans="1:7" ht="27" customHeight="1" thickTop="1" thickBot="1" x14ac:dyDescent="0.25">
      <c r="A23" s="6"/>
      <c r="B23" s="300" t="s">
        <v>92</v>
      </c>
      <c r="C23" s="278">
        <v>0.93015850242316578</v>
      </c>
      <c r="D23" s="390">
        <v>0.82504399008080442</v>
      </c>
      <c r="E23" s="402">
        <v>0.92341910338278266</v>
      </c>
      <c r="F23" s="319">
        <v>0.90043759002199542</v>
      </c>
      <c r="G23" s="243">
        <v>0.92266172179194417</v>
      </c>
    </row>
  </sheetData>
  <phoneticPr fontId="2" type="noConversion"/>
  <hyperlinks>
    <hyperlink ref="I1" location="INDICE!A1" display="VOLVER AL ÍNDICE" xr:uid="{B72FFB06-4FE3-44E6-B488-5FE35EE1E55B}"/>
    <hyperlink ref="I1:J1" location="INDICE!A49:N49" display="VOLVER AL ÍNDICE" xr:uid="{DDC0B023-0813-427C-9D82-3C4795B31287}"/>
  </hyperlinks>
  <printOptions horizontalCentered="1"/>
  <pageMargins left="0.39370078740157483" right="0.39370078740157483" top="0.59055118110236227" bottom="0.78740157480314965" header="0" footer="0"/>
  <pageSetup paperSize="9" scale="90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FDB2-AF93-49F3-8489-999DD95A5195}">
  <sheetPr codeName="Hoja72">
    <tabColor rgb="FF66FFFF"/>
  </sheetPr>
  <dimension ref="B1:H53"/>
  <sheetViews>
    <sheetView showGridLines="0" topLeftCell="B1" workbookViewId="0">
      <selection activeCell="H1" sqref="H1"/>
    </sheetView>
  </sheetViews>
  <sheetFormatPr baseColWidth="10" defaultColWidth="9.140625" defaultRowHeight="12.75" x14ac:dyDescent="0.2"/>
  <cols>
    <col min="1" max="1" width="1.5703125" style="406" customWidth="1"/>
    <col min="2" max="2" width="22.42578125" style="406" customWidth="1"/>
    <col min="3" max="3" width="13.85546875" style="406" bestFit="1" customWidth="1"/>
    <col min="4" max="4" width="15" style="406" customWidth="1"/>
    <col min="5" max="5" width="15.140625" style="406" customWidth="1"/>
    <col min="6" max="6" width="14" style="406" customWidth="1"/>
    <col min="7" max="7" width="12.85546875" style="407" customWidth="1"/>
    <col min="8" max="8" width="16.42578125" style="406" customWidth="1"/>
    <col min="9" max="9" width="17.140625" style="406" customWidth="1"/>
    <col min="10" max="10" width="20.42578125" style="406" customWidth="1"/>
    <col min="11" max="11" width="19.5703125" style="406" customWidth="1"/>
    <col min="12" max="12" width="17.5703125" style="406" customWidth="1"/>
    <col min="13" max="16384" width="9.140625" style="406"/>
  </cols>
  <sheetData>
    <row r="1" spans="2:8" ht="19.5" thickTop="1" thickBot="1" x14ac:dyDescent="0.25">
      <c r="B1" s="405" t="s">
        <v>416</v>
      </c>
      <c r="H1" s="495" t="s">
        <v>180</v>
      </c>
    </row>
    <row r="2" spans="2:8" ht="12" customHeight="1" thickTop="1" x14ac:dyDescent="0.2">
      <c r="B2" s="405"/>
    </row>
    <row r="3" spans="2:8" ht="18" customHeight="1" x14ac:dyDescent="0.2">
      <c r="B3" s="516" t="s">
        <v>372</v>
      </c>
      <c r="C3" s="471"/>
      <c r="D3" s="471"/>
      <c r="E3" s="471"/>
      <c r="F3" s="471"/>
      <c r="G3" s="471"/>
    </row>
    <row r="4" spans="2:8" ht="6" customHeight="1" x14ac:dyDescent="0.2">
      <c r="B4" s="408"/>
    </row>
    <row r="5" spans="2:8" ht="15" customHeight="1" x14ac:dyDescent="0.25">
      <c r="B5" s="409" t="s">
        <v>121</v>
      </c>
    </row>
    <row r="6" spans="2:8" ht="11.25" customHeight="1" thickBot="1" x14ac:dyDescent="0.3">
      <c r="G6" s="432"/>
      <c r="H6" s="410" t="s">
        <v>88</v>
      </c>
    </row>
    <row r="7" spans="2:8" ht="72" customHeight="1" thickBot="1" x14ac:dyDescent="0.25">
      <c r="B7" s="411" t="s">
        <v>2</v>
      </c>
      <c r="C7" s="412" t="s">
        <v>373</v>
      </c>
      <c r="D7" s="433" t="s">
        <v>374</v>
      </c>
      <c r="E7" s="415" t="s">
        <v>375</v>
      </c>
      <c r="F7" s="412" t="s">
        <v>376</v>
      </c>
      <c r="G7" s="433" t="s">
        <v>377</v>
      </c>
      <c r="H7" s="415" t="s">
        <v>378</v>
      </c>
    </row>
    <row r="8" spans="2:8" ht="25.5" customHeight="1" thickTop="1" x14ac:dyDescent="0.2">
      <c r="B8" s="416" t="s">
        <v>89</v>
      </c>
      <c r="C8" s="417">
        <v>16482375.879999999</v>
      </c>
      <c r="D8" s="434">
        <v>10885264.060000001</v>
      </c>
      <c r="E8" s="420">
        <v>1.5141916437808489</v>
      </c>
      <c r="F8" s="417">
        <v>37718086.950000003</v>
      </c>
      <c r="G8" s="434">
        <v>66406642.199999996</v>
      </c>
      <c r="H8" s="420">
        <v>0.56798666067774772</v>
      </c>
    </row>
    <row r="9" spans="2:8" ht="15.95" customHeight="1" x14ac:dyDescent="0.2">
      <c r="B9" s="421" t="s">
        <v>90</v>
      </c>
      <c r="C9" s="417">
        <v>4574991.12</v>
      </c>
      <c r="D9" s="435">
        <v>2745519.81</v>
      </c>
      <c r="E9" s="420">
        <v>1.6663478818606667</v>
      </c>
      <c r="F9" s="417">
        <v>5412017.4900000002</v>
      </c>
      <c r="G9" s="435">
        <v>8923777.0800000001</v>
      </c>
      <c r="H9" s="420">
        <v>0.60647161414749284</v>
      </c>
    </row>
    <row r="10" spans="2:8" ht="15.95" customHeight="1" x14ac:dyDescent="0.2">
      <c r="B10" s="421" t="s">
        <v>91</v>
      </c>
      <c r="C10" s="417">
        <v>793740.45</v>
      </c>
      <c r="D10" s="435">
        <v>1211971.29</v>
      </c>
      <c r="E10" s="420">
        <v>0.65491687513488861</v>
      </c>
      <c r="F10" s="417">
        <v>2801072.8</v>
      </c>
      <c r="G10" s="435">
        <v>19418523.380000003</v>
      </c>
      <c r="H10" s="420">
        <v>0.14424746646209716</v>
      </c>
    </row>
    <row r="11" spans="2:8" ht="15.95" customHeight="1" x14ac:dyDescent="0.2">
      <c r="B11" s="421" t="s">
        <v>99</v>
      </c>
      <c r="C11" s="417">
        <v>214230.25</v>
      </c>
      <c r="D11" s="435">
        <v>189631.11</v>
      </c>
      <c r="E11" s="420">
        <v>1.1297210146584071</v>
      </c>
      <c r="F11" s="417">
        <v>400557.55</v>
      </c>
      <c r="G11" s="435">
        <v>864949.18999999983</v>
      </c>
      <c r="H11" s="420">
        <v>0.46309951455067561</v>
      </c>
    </row>
    <row r="12" spans="2:8" ht="15.95" customHeight="1" thickBot="1" x14ac:dyDescent="0.25">
      <c r="B12" s="422" t="s">
        <v>100</v>
      </c>
      <c r="C12" s="423">
        <v>1006530.26</v>
      </c>
      <c r="D12" s="436">
        <v>682928.25</v>
      </c>
      <c r="E12" s="425">
        <v>1.4738448145906982</v>
      </c>
      <c r="F12" s="423">
        <v>1511705.83</v>
      </c>
      <c r="G12" s="436">
        <v>2689789.0199999996</v>
      </c>
      <c r="H12" s="425">
        <v>0.56201650715341245</v>
      </c>
    </row>
    <row r="13" spans="2:8" ht="24.95" customHeight="1" thickTop="1" thickBot="1" x14ac:dyDescent="0.25">
      <c r="B13" s="426" t="s">
        <v>92</v>
      </c>
      <c r="C13" s="427">
        <v>23071867.960000001</v>
      </c>
      <c r="D13" s="437">
        <v>15715314.520000001</v>
      </c>
      <c r="E13" s="429">
        <v>1.4681136626720213</v>
      </c>
      <c r="F13" s="427">
        <v>47843440.620000005</v>
      </c>
      <c r="G13" s="437">
        <v>98303680.870000005</v>
      </c>
      <c r="H13" s="429">
        <v>0.48669022560070496</v>
      </c>
    </row>
    <row r="14" spans="2:8" ht="16.5" customHeight="1" x14ac:dyDescent="0.2">
      <c r="B14" s="405"/>
    </row>
    <row r="15" spans="2:8" ht="18" customHeight="1" x14ac:dyDescent="0.2">
      <c r="B15" s="516" t="s">
        <v>379</v>
      </c>
      <c r="C15" s="471"/>
      <c r="D15" s="471"/>
      <c r="E15" s="471"/>
      <c r="F15" s="471"/>
      <c r="G15" s="471"/>
    </row>
    <row r="16" spans="2:8" ht="6" customHeight="1" x14ac:dyDescent="0.2">
      <c r="B16" s="408"/>
    </row>
    <row r="17" spans="2:8" ht="15" customHeight="1" x14ac:dyDescent="0.25">
      <c r="B17" s="409" t="s">
        <v>121</v>
      </c>
    </row>
    <row r="18" spans="2:8" ht="11.25" customHeight="1" thickBot="1" x14ac:dyDescent="0.3">
      <c r="B18" s="408"/>
      <c r="C18" s="408"/>
      <c r="D18" s="408"/>
      <c r="G18" s="432"/>
      <c r="H18" s="410" t="s">
        <v>88</v>
      </c>
    </row>
    <row r="19" spans="2:8" ht="51.75" thickBot="1" x14ac:dyDescent="0.25">
      <c r="B19" s="411" t="s">
        <v>0</v>
      </c>
      <c r="C19" s="412" t="s">
        <v>373</v>
      </c>
      <c r="D19" s="433" t="s">
        <v>374</v>
      </c>
      <c r="E19" s="415" t="s">
        <v>375</v>
      </c>
      <c r="F19" s="412" t="s">
        <v>376</v>
      </c>
      <c r="G19" s="433" t="s">
        <v>377</v>
      </c>
      <c r="H19" s="415" t="s">
        <v>378</v>
      </c>
    </row>
    <row r="20" spans="2:8" ht="15.95" customHeight="1" thickTop="1" x14ac:dyDescent="0.2">
      <c r="B20" s="430" t="s">
        <v>81</v>
      </c>
      <c r="C20" s="417">
        <v>738129.32</v>
      </c>
      <c r="D20" s="434">
        <v>2018321.05</v>
      </c>
      <c r="E20" s="420">
        <v>0.36571452296947504</v>
      </c>
      <c r="F20" s="417">
        <v>2541834.38</v>
      </c>
      <c r="G20" s="434">
        <v>9404254.8599999994</v>
      </c>
      <c r="H20" s="420">
        <v>0.27028556944063936</v>
      </c>
    </row>
    <row r="21" spans="2:8" ht="15.95" customHeight="1" x14ac:dyDescent="0.2">
      <c r="B21" s="421" t="s">
        <v>82</v>
      </c>
      <c r="C21" s="417">
        <v>216523.71</v>
      </c>
      <c r="D21" s="435">
        <v>757712.71</v>
      </c>
      <c r="E21" s="420">
        <v>0.28575963837270196</v>
      </c>
      <c r="F21" s="417">
        <v>1546488.84</v>
      </c>
      <c r="G21" s="435">
        <v>3747973.54</v>
      </c>
      <c r="H21" s="420">
        <v>0.41261999944642086</v>
      </c>
    </row>
    <row r="22" spans="2:8" ht="15.95" customHeight="1" x14ac:dyDescent="0.2">
      <c r="B22" s="421" t="s">
        <v>83</v>
      </c>
      <c r="C22" s="417">
        <v>2669218.48</v>
      </c>
      <c r="D22" s="435">
        <v>2265631.38</v>
      </c>
      <c r="E22" s="420">
        <v>1.1781344942353333</v>
      </c>
      <c r="F22" s="417">
        <v>7922881.2400000002</v>
      </c>
      <c r="G22" s="435">
        <v>14182798.4</v>
      </c>
      <c r="H22" s="420">
        <v>0.55862609173095201</v>
      </c>
    </row>
    <row r="23" spans="2:8" ht="15.95" customHeight="1" x14ac:dyDescent="0.2">
      <c r="B23" s="421" t="s">
        <v>84</v>
      </c>
      <c r="C23" s="417">
        <v>2338163.36</v>
      </c>
      <c r="D23" s="435">
        <v>1424044.09</v>
      </c>
      <c r="E23" s="420">
        <v>1.6419178144968811</v>
      </c>
      <c r="F23" s="417">
        <v>5742459.6600000001</v>
      </c>
      <c r="G23" s="435">
        <v>8406301.2100000009</v>
      </c>
      <c r="H23" s="420">
        <v>0.68311371631186169</v>
      </c>
    </row>
    <row r="24" spans="2:8" ht="15.95" customHeight="1" x14ac:dyDescent="0.2">
      <c r="B24" s="421" t="s">
        <v>85</v>
      </c>
      <c r="C24" s="417">
        <v>2980199.76</v>
      </c>
      <c r="D24" s="435">
        <v>1533573.64</v>
      </c>
      <c r="E24" s="420">
        <v>1.9433039811508497</v>
      </c>
      <c r="F24" s="417">
        <v>6712665.5300000003</v>
      </c>
      <c r="G24" s="435">
        <v>10344030.51</v>
      </c>
      <c r="H24" s="420">
        <v>0.64894100259184173</v>
      </c>
    </row>
    <row r="25" spans="2:8" ht="15.95" customHeight="1" x14ac:dyDescent="0.2">
      <c r="B25" s="421" t="s">
        <v>86</v>
      </c>
      <c r="C25" s="417">
        <v>3644008.83</v>
      </c>
      <c r="D25" s="435">
        <v>1579949.7</v>
      </c>
      <c r="E25" s="420">
        <v>2.3064081280562285</v>
      </c>
      <c r="F25" s="417">
        <v>7229403.3300000001</v>
      </c>
      <c r="G25" s="435">
        <v>11156348.859999998</v>
      </c>
      <c r="H25" s="420">
        <v>0.64800800160707794</v>
      </c>
    </row>
    <row r="26" spans="2:8" ht="15.95" customHeight="1" thickBot="1" x14ac:dyDescent="0.25">
      <c r="B26" s="422" t="s">
        <v>87</v>
      </c>
      <c r="C26" s="423">
        <v>3896132.42</v>
      </c>
      <c r="D26" s="436">
        <v>1306031.49</v>
      </c>
      <c r="E26" s="425">
        <v>2.9831841344039876</v>
      </c>
      <c r="F26" s="423">
        <v>6022353.9699999997</v>
      </c>
      <c r="G26" s="436">
        <v>9164934.8200000003</v>
      </c>
      <c r="H26" s="425">
        <v>0.65710821607348857</v>
      </c>
    </row>
    <row r="27" spans="2:8" ht="24.95" customHeight="1" thickTop="1" thickBot="1" x14ac:dyDescent="0.25">
      <c r="B27" s="426" t="s">
        <v>1</v>
      </c>
      <c r="C27" s="427">
        <v>16482375.879999999</v>
      </c>
      <c r="D27" s="437">
        <v>10885264.060000001</v>
      </c>
      <c r="E27" s="429">
        <v>1.5141916437808489</v>
      </c>
      <c r="F27" s="427">
        <v>37718086.950000003</v>
      </c>
      <c r="G27" s="437">
        <v>66406642.199999996</v>
      </c>
      <c r="H27" s="429">
        <v>0.56798666067774772</v>
      </c>
    </row>
    <row r="28" spans="2:8" ht="16.5" customHeight="1" x14ac:dyDescent="0.2">
      <c r="C28" s="597"/>
      <c r="D28" s="597"/>
      <c r="E28" s="597"/>
      <c r="F28" s="597"/>
      <c r="G28" s="597"/>
    </row>
    <row r="29" spans="2:8" ht="18" customHeight="1" x14ac:dyDescent="0.2">
      <c r="B29" s="516" t="s">
        <v>380</v>
      </c>
      <c r="C29" s="471"/>
      <c r="D29" s="471"/>
      <c r="E29" s="471"/>
      <c r="F29" s="471"/>
      <c r="G29" s="471"/>
    </row>
    <row r="30" spans="2:8" ht="6" customHeight="1" x14ac:dyDescent="0.2">
      <c r="B30" s="408"/>
    </row>
    <row r="31" spans="2:8" ht="15" customHeight="1" x14ac:dyDescent="0.25">
      <c r="B31" s="409" t="s">
        <v>121</v>
      </c>
    </row>
    <row r="32" spans="2:8" ht="11.25" customHeight="1" thickBot="1" x14ac:dyDescent="0.3">
      <c r="H32" s="410" t="s">
        <v>88</v>
      </c>
    </row>
    <row r="33" spans="2:8" ht="51.75" thickBot="1" x14ac:dyDescent="0.25">
      <c r="B33" s="411" t="s">
        <v>7</v>
      </c>
      <c r="C33" s="412" t="s">
        <v>373</v>
      </c>
      <c r="D33" s="433" t="s">
        <v>374</v>
      </c>
      <c r="E33" s="415" t="s">
        <v>375</v>
      </c>
      <c r="F33" s="412" t="s">
        <v>376</v>
      </c>
      <c r="G33" s="433" t="s">
        <v>377</v>
      </c>
      <c r="H33" s="415" t="s">
        <v>378</v>
      </c>
    </row>
    <row r="34" spans="2:8" ht="15.95" customHeight="1" thickTop="1" x14ac:dyDescent="0.2">
      <c r="B34" s="416" t="s">
        <v>419</v>
      </c>
      <c r="C34" s="417">
        <v>2311720.129999999</v>
      </c>
      <c r="D34" s="434">
        <v>2485562.58</v>
      </c>
      <c r="E34" s="420">
        <f>C34/D34</f>
        <v>0.93005911361925919</v>
      </c>
      <c r="F34" s="417">
        <v>8180670.669999999</v>
      </c>
      <c r="G34" s="434">
        <v>11239898.200000001</v>
      </c>
      <c r="H34" s="420">
        <f>F34/G34</f>
        <v>0.72782426712725901</v>
      </c>
    </row>
    <row r="35" spans="2:8" ht="15.95" customHeight="1" x14ac:dyDescent="0.2">
      <c r="B35" s="421" t="s">
        <v>420</v>
      </c>
      <c r="C35" s="417">
        <v>508619.96000000008</v>
      </c>
      <c r="D35" s="435">
        <v>199133.21</v>
      </c>
      <c r="E35" s="420">
        <f t="shared" ref="E35:E53" si="0">C35/D35</f>
        <v>2.5541694426559993</v>
      </c>
      <c r="F35" s="417">
        <v>790919.25</v>
      </c>
      <c r="G35" s="435">
        <v>1982168.4399999997</v>
      </c>
      <c r="H35" s="420">
        <f t="shared" ref="H35:H53" si="1">F35/G35</f>
        <v>0.39901717434266087</v>
      </c>
    </row>
    <row r="36" spans="2:8" ht="15.95" customHeight="1" x14ac:dyDescent="0.2">
      <c r="B36" s="421" t="s">
        <v>421</v>
      </c>
      <c r="C36" s="417">
        <v>294187.33000000007</v>
      </c>
      <c r="D36" s="435">
        <v>116353.97</v>
      </c>
      <c r="E36" s="420">
        <f t="shared" si="0"/>
        <v>2.5283824007036464</v>
      </c>
      <c r="F36" s="417">
        <v>556521.05000000005</v>
      </c>
      <c r="G36" s="435">
        <v>1225007.2</v>
      </c>
      <c r="H36" s="420">
        <f t="shared" si="1"/>
        <v>0.45430022778641632</v>
      </c>
    </row>
    <row r="37" spans="2:8" ht="15.95" customHeight="1" x14ac:dyDescent="0.2">
      <c r="B37" s="421" t="s">
        <v>422</v>
      </c>
      <c r="C37" s="417">
        <v>790026.94999999972</v>
      </c>
      <c r="D37" s="435">
        <v>212978.45</v>
      </c>
      <c r="E37" s="420">
        <f t="shared" si="0"/>
        <v>3.7094220095976831</v>
      </c>
      <c r="F37" s="417">
        <v>1285461.7599999998</v>
      </c>
      <c r="G37" s="435">
        <v>1701067.6099999999</v>
      </c>
      <c r="H37" s="420">
        <f t="shared" si="1"/>
        <v>0.75567940535884981</v>
      </c>
    </row>
    <row r="38" spans="2:8" ht="15.95" customHeight="1" x14ac:dyDescent="0.2">
      <c r="B38" s="421" t="s">
        <v>423</v>
      </c>
      <c r="C38" s="417">
        <v>2167140.7399999993</v>
      </c>
      <c r="D38" s="435">
        <v>505316.99</v>
      </c>
      <c r="E38" s="420">
        <f t="shared" si="0"/>
        <v>4.2886757874497734</v>
      </c>
      <c r="F38" s="417">
        <v>3971345.6499999994</v>
      </c>
      <c r="G38" s="435">
        <v>3200098.5899999994</v>
      </c>
      <c r="H38" s="420">
        <f t="shared" si="1"/>
        <v>1.2410072809663031</v>
      </c>
    </row>
    <row r="39" spans="2:8" ht="15.95" customHeight="1" x14ac:dyDescent="0.2">
      <c r="B39" s="421" t="s">
        <v>424</v>
      </c>
      <c r="C39" s="417">
        <v>293913.02</v>
      </c>
      <c r="D39" s="435">
        <v>110880.98</v>
      </c>
      <c r="E39" s="420">
        <f t="shared" si="0"/>
        <v>2.6507072718873879</v>
      </c>
      <c r="F39" s="417">
        <v>510614.59</v>
      </c>
      <c r="G39" s="435">
        <v>693313.96</v>
      </c>
      <c r="H39" s="420">
        <f t="shared" si="1"/>
        <v>0.73648393002212165</v>
      </c>
    </row>
    <row r="40" spans="2:8" ht="15.95" customHeight="1" x14ac:dyDescent="0.2">
      <c r="B40" s="421" t="s">
        <v>425</v>
      </c>
      <c r="C40" s="417">
        <v>1104300.1600000001</v>
      </c>
      <c r="D40" s="435">
        <v>373027.52</v>
      </c>
      <c r="E40" s="420">
        <f t="shared" si="0"/>
        <v>2.9603718245774471</v>
      </c>
      <c r="F40" s="417">
        <v>1780685.12</v>
      </c>
      <c r="G40" s="435">
        <v>3109298.7199999997</v>
      </c>
      <c r="H40" s="420">
        <f t="shared" si="1"/>
        <v>0.57269670120341487</v>
      </c>
    </row>
    <row r="41" spans="2:8" ht="15.95" customHeight="1" x14ac:dyDescent="0.2">
      <c r="B41" s="421" t="s">
        <v>426</v>
      </c>
      <c r="C41" s="417">
        <v>752664.59999999986</v>
      </c>
      <c r="D41" s="435">
        <v>394836.19</v>
      </c>
      <c r="E41" s="420">
        <f t="shared" si="0"/>
        <v>1.9062705472869643</v>
      </c>
      <c r="F41" s="417">
        <v>1433321.18</v>
      </c>
      <c r="G41" s="435">
        <v>2555334.4599999995</v>
      </c>
      <c r="H41" s="420">
        <f t="shared" si="1"/>
        <v>0.5609133373484112</v>
      </c>
    </row>
    <row r="42" spans="2:8" ht="15.95" customHeight="1" x14ac:dyDescent="0.2">
      <c r="B42" s="421" t="s">
        <v>427</v>
      </c>
      <c r="C42" s="417">
        <v>2079652.459999999</v>
      </c>
      <c r="D42" s="435">
        <v>2301551.23</v>
      </c>
      <c r="E42" s="420">
        <f t="shared" si="0"/>
        <v>0.90358729924947145</v>
      </c>
      <c r="F42" s="417">
        <v>5052404.4999999991</v>
      </c>
      <c r="G42" s="435">
        <v>12707431.080000002</v>
      </c>
      <c r="H42" s="420">
        <f t="shared" si="1"/>
        <v>0.39759448374674938</v>
      </c>
    </row>
    <row r="43" spans="2:8" ht="15.95" customHeight="1" x14ac:dyDescent="0.2">
      <c r="B43" s="421" t="s">
        <v>428</v>
      </c>
      <c r="C43" s="417">
        <v>492056.82000000007</v>
      </c>
      <c r="D43" s="435">
        <v>205579.22</v>
      </c>
      <c r="E43" s="420">
        <f t="shared" si="0"/>
        <v>2.3935143834089851</v>
      </c>
      <c r="F43" s="417">
        <v>916637.49000000011</v>
      </c>
      <c r="G43" s="435">
        <v>1360746.28</v>
      </c>
      <c r="H43" s="420">
        <f t="shared" si="1"/>
        <v>0.67362851067283469</v>
      </c>
    </row>
    <row r="44" spans="2:8" ht="15.95" customHeight="1" x14ac:dyDescent="0.2">
      <c r="B44" s="421" t="s">
        <v>429</v>
      </c>
      <c r="C44" s="417">
        <v>767460.84</v>
      </c>
      <c r="D44" s="435">
        <v>349876.47</v>
      </c>
      <c r="E44" s="420">
        <f t="shared" si="0"/>
        <v>2.1935194441626784</v>
      </c>
      <c r="F44" s="417">
        <v>1474615.25</v>
      </c>
      <c r="G44" s="435">
        <v>3072586.14</v>
      </c>
      <c r="H44" s="420">
        <f t="shared" si="1"/>
        <v>0.47992641469117608</v>
      </c>
    </row>
    <row r="45" spans="2:8" ht="15.95" customHeight="1" x14ac:dyDescent="0.2">
      <c r="B45" s="421" t="s">
        <v>430</v>
      </c>
      <c r="C45" s="417">
        <v>1549392.3000000003</v>
      </c>
      <c r="D45" s="435">
        <v>1831173.16</v>
      </c>
      <c r="E45" s="420">
        <f t="shared" si="0"/>
        <v>0.84612003596645136</v>
      </c>
      <c r="F45" s="417">
        <v>4491369.53</v>
      </c>
      <c r="G45" s="435">
        <v>9803352.2300000004</v>
      </c>
      <c r="H45" s="420">
        <f t="shared" si="1"/>
        <v>0.45814629777920363</v>
      </c>
    </row>
    <row r="46" spans="2:8" ht="15.95" customHeight="1" x14ac:dyDescent="0.2">
      <c r="B46" s="421" t="s">
        <v>431</v>
      </c>
      <c r="C46" s="417">
        <v>72464.530000000028</v>
      </c>
      <c r="D46" s="435">
        <v>249588.82</v>
      </c>
      <c r="E46" s="420">
        <f t="shared" si="0"/>
        <v>0.29033564083519459</v>
      </c>
      <c r="F46" s="417">
        <v>862456.48</v>
      </c>
      <c r="G46" s="435">
        <v>1693410.9000000001</v>
      </c>
      <c r="H46" s="420">
        <f t="shared" si="1"/>
        <v>0.50930136330172426</v>
      </c>
    </row>
    <row r="47" spans="2:8" ht="15.95" customHeight="1" x14ac:dyDescent="0.2">
      <c r="B47" s="421" t="s">
        <v>432</v>
      </c>
      <c r="C47" s="417">
        <v>312833.6999999999</v>
      </c>
      <c r="D47" s="435">
        <v>143844.14000000001</v>
      </c>
      <c r="E47" s="420">
        <f t="shared" si="0"/>
        <v>2.1748101799628392</v>
      </c>
      <c r="F47" s="417">
        <v>512286.15999999992</v>
      </c>
      <c r="G47" s="435">
        <v>954267.55999999994</v>
      </c>
      <c r="H47" s="420">
        <f t="shared" si="1"/>
        <v>0.53683702713314485</v>
      </c>
    </row>
    <row r="48" spans="2:8" ht="15.95" customHeight="1" x14ac:dyDescent="0.2">
      <c r="B48" s="421" t="s">
        <v>433</v>
      </c>
      <c r="C48" s="417">
        <v>1133982.9000000001</v>
      </c>
      <c r="D48" s="435">
        <v>392426.04</v>
      </c>
      <c r="E48" s="420">
        <f t="shared" si="0"/>
        <v>2.889672917729925</v>
      </c>
      <c r="F48" s="417">
        <v>1679689.31</v>
      </c>
      <c r="G48" s="435">
        <v>3319962.9899999998</v>
      </c>
      <c r="H48" s="420">
        <f t="shared" si="1"/>
        <v>0.50593615502924638</v>
      </c>
    </row>
    <row r="49" spans="2:8" ht="15.95" customHeight="1" x14ac:dyDescent="0.2">
      <c r="B49" s="421" t="s">
        <v>434</v>
      </c>
      <c r="C49" s="417">
        <v>144074.35999999999</v>
      </c>
      <c r="D49" s="435">
        <v>40999.589999999997</v>
      </c>
      <c r="E49" s="420">
        <f t="shared" si="0"/>
        <v>3.5140439209270142</v>
      </c>
      <c r="F49" s="417">
        <v>225763.63999999998</v>
      </c>
      <c r="G49" s="435">
        <v>413495.85000000003</v>
      </c>
      <c r="H49" s="420">
        <f t="shared" si="1"/>
        <v>0.54598768040840062</v>
      </c>
    </row>
    <row r="50" spans="2:8" ht="15.95" customHeight="1" x14ac:dyDescent="0.2">
      <c r="B50" s="421" t="s">
        <v>435</v>
      </c>
      <c r="C50" s="417">
        <v>1594510.6599999992</v>
      </c>
      <c r="D50" s="435">
        <v>859151.43</v>
      </c>
      <c r="E50" s="420">
        <f t="shared" si="0"/>
        <v>1.8559134098164733</v>
      </c>
      <c r="F50" s="417">
        <v>3568012.1999999993</v>
      </c>
      <c r="G50" s="435">
        <v>6663622.6400000006</v>
      </c>
      <c r="H50" s="420">
        <f t="shared" si="1"/>
        <v>0.53544631693009537</v>
      </c>
    </row>
    <row r="51" spans="2:8" ht="15.95" customHeight="1" x14ac:dyDescent="0.2">
      <c r="B51" s="421" t="s">
        <v>436</v>
      </c>
      <c r="C51" s="417">
        <v>60028.7</v>
      </c>
      <c r="D51" s="435">
        <v>58366.42</v>
      </c>
      <c r="E51" s="420">
        <f t="shared" si="0"/>
        <v>1.028480074673074</v>
      </c>
      <c r="F51" s="417">
        <v>204604.23</v>
      </c>
      <c r="G51" s="435">
        <v>344545.8</v>
      </c>
      <c r="H51" s="420">
        <f t="shared" si="1"/>
        <v>0.59383753916025106</v>
      </c>
    </row>
    <row r="52" spans="2:8" ht="15.95" customHeight="1" thickBot="1" x14ac:dyDescent="0.25">
      <c r="B52" s="422" t="s">
        <v>399</v>
      </c>
      <c r="C52" s="423">
        <v>53345.709999999963</v>
      </c>
      <c r="D52" s="436">
        <v>54617.64</v>
      </c>
      <c r="E52" s="425">
        <f t="shared" si="0"/>
        <v>0.97671210253683538</v>
      </c>
      <c r="F52" s="423">
        <v>220708.89999999997</v>
      </c>
      <c r="G52" s="436">
        <v>367033.51999999996</v>
      </c>
      <c r="H52" s="425">
        <f t="shared" si="1"/>
        <v>0.60133172577807059</v>
      </c>
    </row>
    <row r="53" spans="2:8" ht="24.95" customHeight="1" thickTop="1" thickBot="1" x14ac:dyDescent="0.25">
      <c r="B53" s="426" t="s">
        <v>1</v>
      </c>
      <c r="C53" s="427">
        <v>16482375.869999997</v>
      </c>
      <c r="D53" s="437">
        <v>10885264.050000001</v>
      </c>
      <c r="E53" s="429">
        <f t="shared" si="0"/>
        <v>1.5141916442532228</v>
      </c>
      <c r="F53" s="427">
        <v>37718086.959999993</v>
      </c>
      <c r="G53" s="437">
        <v>66406642.170000002</v>
      </c>
      <c r="H53" s="429">
        <f t="shared" si="1"/>
        <v>0.56798666108492968</v>
      </c>
    </row>
  </sheetData>
  <hyperlinks>
    <hyperlink ref="H1" location="INDICE!A1" display="VOLVER AL ÍNDICE" xr:uid="{48468445-A74D-44A2-8138-930587FBC788}"/>
    <hyperlink ref="H1:I1" location="INDICE!A118:N118" display="VOLVER AL ÍNDICE" xr:uid="{E23FE72C-F10B-480F-9E23-D16E6F4AC67E}"/>
  </hyperlinks>
  <printOptions horizontalCentered="1"/>
  <pageMargins left="0.59055118110236227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043D-7966-4E5A-B880-80CDD71FA42A}">
  <sheetPr codeName="Hoja26">
    <tabColor rgb="FFFBD637"/>
  </sheetPr>
  <dimension ref="B1:L51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16.85546875" style="5" customWidth="1"/>
    <col min="3" max="4" width="10.5703125" style="5" customWidth="1"/>
    <col min="5" max="5" width="9.5703125" style="5" customWidth="1"/>
    <col min="6" max="6" width="11.85546875" style="5" customWidth="1"/>
    <col min="7" max="7" width="9.42578125" style="5" customWidth="1"/>
    <col min="8" max="8" width="9.140625" style="5" customWidth="1"/>
    <col min="9" max="9" width="10.5703125" style="5" customWidth="1"/>
    <col min="10" max="10" width="14" style="5" customWidth="1"/>
    <col min="11" max="11" width="4.85546875" style="9" customWidth="1"/>
    <col min="12" max="13" width="10.5703125" style="5" customWidth="1"/>
    <col min="14" max="16384" width="9.140625" style="5"/>
  </cols>
  <sheetData>
    <row r="1" spans="2:12" ht="18" customHeight="1" thickTop="1" thickBot="1" x14ac:dyDescent="0.25">
      <c r="B1" s="1" t="s">
        <v>43</v>
      </c>
      <c r="C1" s="6"/>
      <c r="D1" s="6"/>
      <c r="E1" s="6"/>
      <c r="F1" s="6"/>
      <c r="G1" s="6"/>
      <c r="H1" s="6"/>
      <c r="I1" s="106"/>
      <c r="J1" s="106"/>
      <c r="K1" s="106"/>
      <c r="L1" s="467" t="s">
        <v>180</v>
      </c>
    </row>
    <row r="2" spans="2:12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  <c r="K2" s="6"/>
    </row>
    <row r="3" spans="2:12" ht="18" customHeight="1" x14ac:dyDescent="0.2">
      <c r="B3" s="1" t="s">
        <v>219</v>
      </c>
      <c r="C3" s="6"/>
      <c r="D3" s="6"/>
      <c r="E3" s="6"/>
      <c r="F3" s="6"/>
      <c r="G3" s="6"/>
      <c r="H3" s="6"/>
      <c r="I3" s="6"/>
      <c r="J3" s="6"/>
      <c r="K3" s="6"/>
    </row>
    <row r="4" spans="2:12" ht="6" customHeight="1" x14ac:dyDescent="0.2">
      <c r="B4" s="2"/>
      <c r="C4" s="6"/>
      <c r="D4" s="6"/>
      <c r="E4" s="6"/>
      <c r="F4" s="6"/>
      <c r="G4" s="6"/>
      <c r="H4" s="6"/>
      <c r="I4" s="6"/>
      <c r="J4" s="6"/>
      <c r="K4" s="6"/>
    </row>
    <row r="5" spans="2:12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  <c r="K5" s="6"/>
    </row>
    <row r="6" spans="2:12" ht="11.25" customHeight="1" thickBot="1" x14ac:dyDescent="0.3">
      <c r="B6" s="3"/>
      <c r="C6" s="6"/>
      <c r="D6" s="6"/>
      <c r="E6" s="6"/>
      <c r="F6" s="6"/>
      <c r="G6" s="6"/>
      <c r="H6" s="6"/>
      <c r="J6" s="20" t="s">
        <v>88</v>
      </c>
      <c r="K6" s="19"/>
    </row>
    <row r="7" spans="2:12" ht="60" customHeight="1" thickBot="1" x14ac:dyDescent="0.25">
      <c r="B7" s="295" t="s">
        <v>8</v>
      </c>
      <c r="C7" s="306" t="s">
        <v>163</v>
      </c>
      <c r="D7" s="307" t="s">
        <v>164</v>
      </c>
      <c r="E7" s="307" t="s">
        <v>165</v>
      </c>
      <c r="F7" s="307" t="s">
        <v>166</v>
      </c>
      <c r="G7" s="307" t="s">
        <v>309</v>
      </c>
      <c r="H7" s="307" t="s">
        <v>167</v>
      </c>
      <c r="I7" s="308" t="s">
        <v>168</v>
      </c>
      <c r="J7" s="309" t="s">
        <v>290</v>
      </c>
      <c r="K7" s="115"/>
    </row>
    <row r="8" spans="2:12" ht="17.100000000000001" customHeight="1" thickTop="1" x14ac:dyDescent="0.2">
      <c r="B8" s="225" t="s">
        <v>419</v>
      </c>
      <c r="C8" s="33">
        <v>272923</v>
      </c>
      <c r="D8" s="33">
        <v>118.09</v>
      </c>
      <c r="E8" s="33">
        <v>106189.67</v>
      </c>
      <c r="F8" s="33">
        <v>251290.43</v>
      </c>
      <c r="G8" s="33">
        <v>966.65</v>
      </c>
      <c r="H8" s="33">
        <v>1335.820000000007</v>
      </c>
      <c r="I8" s="38">
        <v>106752.01000000001</v>
      </c>
      <c r="J8" s="235">
        <v>739575.67</v>
      </c>
      <c r="K8" s="116"/>
      <c r="L8" s="13"/>
    </row>
    <row r="9" spans="2:12" ht="17.100000000000001" customHeight="1" x14ac:dyDescent="0.2">
      <c r="B9" s="226" t="s">
        <v>420</v>
      </c>
      <c r="C9" s="33">
        <v>27936.29</v>
      </c>
      <c r="D9" s="33">
        <v>78.95</v>
      </c>
      <c r="E9" s="33">
        <v>43582.95</v>
      </c>
      <c r="F9" s="33">
        <v>103140.34</v>
      </c>
      <c r="G9" s="33">
        <v>37.53</v>
      </c>
      <c r="H9" s="33">
        <v>1392.6300000000047</v>
      </c>
      <c r="I9" s="39">
        <v>11842.739999999991</v>
      </c>
      <c r="J9" s="235">
        <v>188011.43</v>
      </c>
      <c r="K9" s="116"/>
      <c r="L9" s="13"/>
    </row>
    <row r="10" spans="2:12" ht="17.100000000000001" customHeight="1" x14ac:dyDescent="0.2">
      <c r="B10" s="226" t="s">
        <v>421</v>
      </c>
      <c r="C10" s="33">
        <v>46854.12</v>
      </c>
      <c r="D10" s="33">
        <v>0</v>
      </c>
      <c r="E10" s="33">
        <v>36997.29</v>
      </c>
      <c r="F10" s="33">
        <v>0</v>
      </c>
      <c r="G10" s="33">
        <v>0</v>
      </c>
      <c r="H10" s="33">
        <v>1162.03</v>
      </c>
      <c r="I10" s="39">
        <v>4787.6399999999994</v>
      </c>
      <c r="J10" s="235">
        <v>89801.08</v>
      </c>
      <c r="K10" s="116"/>
      <c r="L10" s="13"/>
    </row>
    <row r="11" spans="2:12" ht="17.100000000000001" customHeight="1" x14ac:dyDescent="0.2">
      <c r="B11" s="226" t="s">
        <v>422</v>
      </c>
      <c r="C11" s="33">
        <v>16704.18</v>
      </c>
      <c r="D11" s="33">
        <v>0</v>
      </c>
      <c r="E11" s="33">
        <v>51072.24</v>
      </c>
      <c r="F11" s="33">
        <v>50763.94</v>
      </c>
      <c r="G11" s="33">
        <v>28.04</v>
      </c>
      <c r="H11" s="33">
        <v>1054.8999999999942</v>
      </c>
      <c r="I11" s="39">
        <v>11650.940000000002</v>
      </c>
      <c r="J11" s="235">
        <v>131274.23999999999</v>
      </c>
      <c r="K11" s="116"/>
      <c r="L11" s="13"/>
    </row>
    <row r="12" spans="2:12" ht="17.100000000000001" customHeight="1" x14ac:dyDescent="0.2">
      <c r="B12" s="226" t="s">
        <v>423</v>
      </c>
      <c r="C12" s="33">
        <v>47061.34</v>
      </c>
      <c r="D12" s="33">
        <v>0</v>
      </c>
      <c r="E12" s="33">
        <v>140850.15</v>
      </c>
      <c r="F12" s="33">
        <v>105217.8</v>
      </c>
      <c r="G12" s="33">
        <v>0</v>
      </c>
      <c r="H12" s="33">
        <v>2594.0399999999936</v>
      </c>
      <c r="I12" s="39">
        <v>13948.290000000037</v>
      </c>
      <c r="J12" s="235">
        <v>309671.62</v>
      </c>
      <c r="K12" s="116"/>
      <c r="L12" s="13"/>
    </row>
    <row r="13" spans="2:12" ht="17.100000000000001" customHeight="1" x14ac:dyDescent="0.2">
      <c r="B13" s="226" t="s">
        <v>424</v>
      </c>
      <c r="C13" s="33">
        <v>14302.44</v>
      </c>
      <c r="D13" s="33">
        <v>0</v>
      </c>
      <c r="E13" s="33">
        <v>21860.11</v>
      </c>
      <c r="F13" s="33">
        <v>0</v>
      </c>
      <c r="G13" s="33">
        <v>0</v>
      </c>
      <c r="H13" s="33">
        <v>191.46</v>
      </c>
      <c r="I13" s="39">
        <v>6292.2799999999988</v>
      </c>
      <c r="J13" s="235">
        <v>42646.29</v>
      </c>
      <c r="K13" s="116"/>
      <c r="L13" s="13"/>
    </row>
    <row r="14" spans="2:12" ht="17.100000000000001" customHeight="1" x14ac:dyDescent="0.2">
      <c r="B14" s="226" t="s">
        <v>425</v>
      </c>
      <c r="C14" s="33">
        <v>85120.2</v>
      </c>
      <c r="D14" s="33">
        <v>0</v>
      </c>
      <c r="E14" s="33">
        <v>116001.38</v>
      </c>
      <c r="F14" s="33">
        <v>148274.71</v>
      </c>
      <c r="G14" s="33">
        <v>132.41</v>
      </c>
      <c r="H14" s="33">
        <v>1574.6700000000128</v>
      </c>
      <c r="I14" s="39">
        <v>46257.609999999986</v>
      </c>
      <c r="J14" s="235">
        <v>397360.98</v>
      </c>
      <c r="K14" s="116"/>
      <c r="L14" s="13"/>
    </row>
    <row r="15" spans="2:12" ht="17.100000000000001" customHeight="1" x14ac:dyDescent="0.2">
      <c r="B15" s="226" t="s">
        <v>426</v>
      </c>
      <c r="C15" s="33">
        <v>64948.9</v>
      </c>
      <c r="D15" s="33">
        <v>128.16</v>
      </c>
      <c r="E15" s="33">
        <v>64132.91</v>
      </c>
      <c r="F15" s="33">
        <v>79884.899999999994</v>
      </c>
      <c r="G15" s="33">
        <v>175.58</v>
      </c>
      <c r="H15" s="33">
        <v>3629.8899999999994</v>
      </c>
      <c r="I15" s="39">
        <v>32451.760000000009</v>
      </c>
      <c r="J15" s="235">
        <v>245352.1</v>
      </c>
      <c r="K15" s="116"/>
      <c r="L15" s="13"/>
    </row>
    <row r="16" spans="2:12" ht="17.100000000000001" customHeight="1" x14ac:dyDescent="0.2">
      <c r="B16" s="226" t="s">
        <v>427</v>
      </c>
      <c r="C16" s="33">
        <v>198302.68</v>
      </c>
      <c r="D16" s="33">
        <v>41.7</v>
      </c>
      <c r="E16" s="33">
        <v>215664.38</v>
      </c>
      <c r="F16" s="33">
        <v>250278.77</v>
      </c>
      <c r="G16" s="33">
        <v>2114.79</v>
      </c>
      <c r="H16" s="33">
        <v>13361.619999999995</v>
      </c>
      <c r="I16" s="39">
        <v>64741.390000000014</v>
      </c>
      <c r="J16" s="235">
        <v>744505.33</v>
      </c>
      <c r="K16" s="116"/>
      <c r="L16" s="13"/>
    </row>
    <row r="17" spans="2:10" ht="17.100000000000001" customHeight="1" x14ac:dyDescent="0.2">
      <c r="B17" s="226" t="s">
        <v>428</v>
      </c>
      <c r="C17" s="33">
        <v>48901.35</v>
      </c>
      <c r="D17" s="33">
        <v>73.989999999999995</v>
      </c>
      <c r="E17" s="33">
        <v>33492.300000000003</v>
      </c>
      <c r="F17" s="33">
        <v>26882.43</v>
      </c>
      <c r="G17" s="33">
        <v>201.08</v>
      </c>
      <c r="H17" s="33">
        <v>2825.5699999999997</v>
      </c>
      <c r="I17" s="39">
        <v>7022.5399999999936</v>
      </c>
      <c r="J17" s="235">
        <v>119399.26</v>
      </c>
    </row>
    <row r="18" spans="2:10" ht="17.100000000000001" customHeight="1" x14ac:dyDescent="0.2">
      <c r="B18" s="226" t="s">
        <v>429</v>
      </c>
      <c r="C18" s="33">
        <v>69010.89</v>
      </c>
      <c r="D18" s="33">
        <v>0</v>
      </c>
      <c r="E18" s="33">
        <v>92805.64</v>
      </c>
      <c r="F18" s="33">
        <v>133291.15</v>
      </c>
      <c r="G18" s="33">
        <v>336.1</v>
      </c>
      <c r="H18" s="33">
        <v>83.690000000002328</v>
      </c>
      <c r="I18" s="39">
        <v>68871.69</v>
      </c>
      <c r="J18" s="235">
        <v>364399.16</v>
      </c>
    </row>
    <row r="19" spans="2:10" ht="17.100000000000001" customHeight="1" x14ac:dyDescent="0.2">
      <c r="B19" s="226" t="s">
        <v>430</v>
      </c>
      <c r="C19" s="33">
        <v>107649.09</v>
      </c>
      <c r="D19" s="33">
        <v>0</v>
      </c>
      <c r="E19" s="33">
        <v>168910.31</v>
      </c>
      <c r="F19" s="33">
        <v>0</v>
      </c>
      <c r="G19" s="33">
        <v>0</v>
      </c>
      <c r="H19" s="33">
        <v>956.16</v>
      </c>
      <c r="I19" s="39">
        <v>33983.150000000023</v>
      </c>
      <c r="J19" s="235">
        <v>311498.71000000002</v>
      </c>
    </row>
    <row r="20" spans="2:10" ht="17.100000000000001" customHeight="1" x14ac:dyDescent="0.2">
      <c r="B20" s="226" t="s">
        <v>431</v>
      </c>
      <c r="C20" s="33">
        <v>60952.74</v>
      </c>
      <c r="D20" s="33">
        <v>58.3</v>
      </c>
      <c r="E20" s="33">
        <v>31809.919999999998</v>
      </c>
      <c r="F20" s="33">
        <v>0</v>
      </c>
      <c r="G20" s="33">
        <v>0</v>
      </c>
      <c r="H20" s="33">
        <v>34.549999999999997</v>
      </c>
      <c r="I20" s="39">
        <v>11833.410000000003</v>
      </c>
      <c r="J20" s="235">
        <v>104688.92</v>
      </c>
    </row>
    <row r="21" spans="2:10" ht="17.100000000000001" customHeight="1" x14ac:dyDescent="0.2">
      <c r="B21" s="226" t="s">
        <v>432</v>
      </c>
      <c r="C21" s="33">
        <v>24448.99</v>
      </c>
      <c r="D21" s="33">
        <v>3.83</v>
      </c>
      <c r="E21" s="33">
        <v>58626.89</v>
      </c>
      <c r="F21" s="33">
        <v>0</v>
      </c>
      <c r="G21" s="33">
        <v>130.32</v>
      </c>
      <c r="H21" s="33">
        <v>4631.4400000000005</v>
      </c>
      <c r="I21" s="39">
        <v>4908.3199999999924</v>
      </c>
      <c r="J21" s="235">
        <v>92749.79</v>
      </c>
    </row>
    <row r="22" spans="2:10" ht="17.100000000000001" customHeight="1" x14ac:dyDescent="0.2">
      <c r="B22" s="226" t="s">
        <v>433</v>
      </c>
      <c r="C22" s="33">
        <v>39834.75</v>
      </c>
      <c r="D22" s="33">
        <v>4756.51</v>
      </c>
      <c r="E22" s="33">
        <v>58695.3</v>
      </c>
      <c r="F22" s="33">
        <v>27595.43</v>
      </c>
      <c r="G22" s="33">
        <v>173.31</v>
      </c>
      <c r="H22" s="33">
        <v>960.77999999999884</v>
      </c>
      <c r="I22" s="39">
        <v>14939.219999999972</v>
      </c>
      <c r="J22" s="235">
        <v>146955.29999999999</v>
      </c>
    </row>
    <row r="23" spans="2:10" ht="17.100000000000001" customHeight="1" x14ac:dyDescent="0.2">
      <c r="B23" s="226" t="s">
        <v>434</v>
      </c>
      <c r="C23" s="33">
        <v>11318.82</v>
      </c>
      <c r="D23" s="33">
        <v>0</v>
      </c>
      <c r="E23" s="33">
        <v>27564.42</v>
      </c>
      <c r="F23" s="33">
        <v>0</v>
      </c>
      <c r="G23" s="33">
        <v>310.92</v>
      </c>
      <c r="H23" s="33">
        <v>463.28000000000003</v>
      </c>
      <c r="I23" s="39">
        <v>1489.0000000000073</v>
      </c>
      <c r="J23" s="235">
        <v>41146.44</v>
      </c>
    </row>
    <row r="24" spans="2:10" ht="17.100000000000001" customHeight="1" x14ac:dyDescent="0.2">
      <c r="B24" s="226" t="s">
        <v>435</v>
      </c>
      <c r="C24" s="33">
        <v>131786.85999999999</v>
      </c>
      <c r="D24" s="33">
        <v>975.66</v>
      </c>
      <c r="E24" s="33">
        <v>325772.89</v>
      </c>
      <c r="F24" s="33">
        <v>146959.76</v>
      </c>
      <c r="G24" s="33">
        <v>54.62</v>
      </c>
      <c r="H24" s="33">
        <v>697.95999999999185</v>
      </c>
      <c r="I24" s="39">
        <v>78308.239999999991</v>
      </c>
      <c r="J24" s="235">
        <v>684555.99</v>
      </c>
    </row>
    <row r="25" spans="2:10" ht="17.100000000000001" customHeight="1" x14ac:dyDescent="0.2">
      <c r="B25" s="226" t="s">
        <v>436</v>
      </c>
      <c r="C25" s="33">
        <v>10142.709999999999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9">
        <v>-2</v>
      </c>
      <c r="J25" s="235">
        <v>10140.709999999999</v>
      </c>
    </row>
    <row r="26" spans="2:10" ht="17.100000000000001" customHeight="1" thickBot="1" x14ac:dyDescent="0.25">
      <c r="B26" s="245" t="s">
        <v>399</v>
      </c>
      <c r="C26" s="35">
        <v>4250.99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40">
        <v>25643.83</v>
      </c>
      <c r="J26" s="236">
        <v>29894.82</v>
      </c>
    </row>
    <row r="27" spans="2:10" ht="27" customHeight="1" thickTop="1" thickBot="1" x14ac:dyDescent="0.25">
      <c r="B27" s="318" t="s">
        <v>1</v>
      </c>
      <c r="C27" s="229">
        <v>1282450.3400000001</v>
      </c>
      <c r="D27" s="229">
        <v>6235.1900000000005</v>
      </c>
      <c r="E27" s="229">
        <v>1594028.75</v>
      </c>
      <c r="F27" s="229">
        <v>1323579.6599999999</v>
      </c>
      <c r="G27" s="229">
        <v>4661.3500000000004</v>
      </c>
      <c r="H27" s="229">
        <v>36950.49</v>
      </c>
      <c r="I27" s="230">
        <v>545722.06000000006</v>
      </c>
      <c r="J27" s="231">
        <v>4793627.84</v>
      </c>
    </row>
    <row r="28" spans="2:10" ht="18" customHeight="1" x14ac:dyDescent="0.2"/>
    <row r="29" spans="2:10" ht="15" customHeight="1" x14ac:dyDescent="0.25">
      <c r="B29" s="4" t="s">
        <v>11</v>
      </c>
      <c r="C29" s="6"/>
      <c r="D29" s="6"/>
      <c r="E29" s="6"/>
      <c r="F29" s="6"/>
      <c r="G29" s="6"/>
      <c r="H29" s="6"/>
      <c r="I29" s="6"/>
      <c r="J29" s="6"/>
    </row>
    <row r="30" spans="2:10" ht="11.25" customHeight="1" thickBot="1" x14ac:dyDescent="0.3">
      <c r="B30" s="3"/>
      <c r="C30" s="6"/>
      <c r="D30" s="6"/>
      <c r="E30" s="6"/>
      <c r="F30" s="6"/>
      <c r="G30" s="6"/>
      <c r="H30" s="6"/>
      <c r="J30" s="19" t="s">
        <v>102</v>
      </c>
    </row>
    <row r="31" spans="2:10" ht="60" customHeight="1" thickBot="1" x14ac:dyDescent="0.25">
      <c r="B31" s="295" t="s">
        <v>8</v>
      </c>
      <c r="C31" s="306" t="s">
        <v>163</v>
      </c>
      <c r="D31" s="307" t="s">
        <v>164</v>
      </c>
      <c r="E31" s="307" t="s">
        <v>165</v>
      </c>
      <c r="F31" s="307" t="s">
        <v>166</v>
      </c>
      <c r="G31" s="307" t="s">
        <v>309</v>
      </c>
      <c r="H31" s="307" t="s">
        <v>167</v>
      </c>
      <c r="I31" s="308" t="s">
        <v>168</v>
      </c>
      <c r="J31" s="309" t="s">
        <v>290</v>
      </c>
    </row>
    <row r="32" spans="2:10" ht="17.100000000000001" customHeight="1" thickTop="1" x14ac:dyDescent="0.2">
      <c r="B32" s="225" t="s">
        <v>419</v>
      </c>
      <c r="C32" s="32">
        <v>0.36902647162527669</v>
      </c>
      <c r="D32" s="32">
        <v>1.5967264039391669E-4</v>
      </c>
      <c r="E32" s="32">
        <v>0.14358188662425847</v>
      </c>
      <c r="F32" s="32">
        <v>0.33977649643342106</v>
      </c>
      <c r="G32" s="32">
        <v>1.3070332613835172E-3</v>
      </c>
      <c r="H32" s="32">
        <v>1.8061978701922508E-3</v>
      </c>
      <c r="I32" s="42">
        <v>0.14434224154507408</v>
      </c>
      <c r="J32" s="286">
        <v>1</v>
      </c>
    </row>
    <row r="33" spans="2:10" ht="17.100000000000001" customHeight="1" x14ac:dyDescent="0.2">
      <c r="B33" s="226" t="s">
        <v>420</v>
      </c>
      <c r="C33" s="32">
        <v>0.148588253384382</v>
      </c>
      <c r="D33" s="32">
        <v>4.1992127819037386E-4</v>
      </c>
      <c r="E33" s="32">
        <v>0.23181010856627174</v>
      </c>
      <c r="F33" s="32">
        <v>0.5485854769574382</v>
      </c>
      <c r="G33" s="32">
        <v>1.9961552337536076E-4</v>
      </c>
      <c r="H33" s="32">
        <v>7.4071560436512005E-3</v>
      </c>
      <c r="I33" s="43">
        <v>6.2989468246691119E-2</v>
      </c>
      <c r="J33" s="286">
        <v>1</v>
      </c>
    </row>
    <row r="34" spans="2:10" ht="17.100000000000001" customHeight="1" x14ac:dyDescent="0.2">
      <c r="B34" s="226" t="s">
        <v>421</v>
      </c>
      <c r="C34" s="32">
        <v>0.52175452678297407</v>
      </c>
      <c r="D34" s="32">
        <v>0</v>
      </c>
      <c r="E34" s="32">
        <v>0.41199159297416021</v>
      </c>
      <c r="F34" s="32">
        <v>0</v>
      </c>
      <c r="G34" s="32">
        <v>0</v>
      </c>
      <c r="H34" s="32">
        <v>1.2940044819060081E-2</v>
      </c>
      <c r="I34" s="43">
        <v>5.3313835423805585E-2</v>
      </c>
      <c r="J34" s="286">
        <v>1</v>
      </c>
    </row>
    <row r="35" spans="2:10" ht="17.100000000000001" customHeight="1" x14ac:dyDescent="0.2">
      <c r="B35" s="226" t="s">
        <v>422</v>
      </c>
      <c r="C35" s="32">
        <v>0.1272464422570643</v>
      </c>
      <c r="D35" s="32">
        <v>0</v>
      </c>
      <c r="E35" s="32">
        <v>0.38904997659860763</v>
      </c>
      <c r="F35" s="32">
        <v>0.38670145795549837</v>
      </c>
      <c r="G35" s="32">
        <v>2.1359864661947388E-4</v>
      </c>
      <c r="H35" s="32">
        <v>8.0358492267789492E-3</v>
      </c>
      <c r="I35" s="43">
        <v>8.8752675315431295E-2</v>
      </c>
      <c r="J35" s="286">
        <v>1</v>
      </c>
    </row>
    <row r="36" spans="2:10" ht="17.100000000000001" customHeight="1" x14ac:dyDescent="0.2">
      <c r="B36" s="226" t="s">
        <v>423</v>
      </c>
      <c r="C36" s="32">
        <v>0.15197175640441316</v>
      </c>
      <c r="D36" s="32">
        <v>0</v>
      </c>
      <c r="E36" s="32">
        <v>0.45483712714778318</v>
      </c>
      <c r="F36" s="32">
        <v>0.33977217544184385</v>
      </c>
      <c r="G36" s="32">
        <v>0</v>
      </c>
      <c r="H36" s="32">
        <v>8.3767443719898957E-3</v>
      </c>
      <c r="I36" s="43">
        <v>4.5042196633970001E-2</v>
      </c>
      <c r="J36" s="286">
        <v>1</v>
      </c>
    </row>
    <row r="37" spans="2:10" ht="17.100000000000001" customHeight="1" x14ac:dyDescent="0.2">
      <c r="B37" s="226" t="s">
        <v>424</v>
      </c>
      <c r="C37" s="32">
        <v>0.33537360459725807</v>
      </c>
      <c r="D37" s="32">
        <v>0</v>
      </c>
      <c r="E37" s="32">
        <v>0.51259113043596527</v>
      </c>
      <c r="F37" s="32">
        <v>0</v>
      </c>
      <c r="G37" s="32">
        <v>0</v>
      </c>
      <c r="H37" s="32">
        <v>4.4894878311806255E-3</v>
      </c>
      <c r="I37" s="43">
        <v>0.14754577713559605</v>
      </c>
      <c r="J37" s="286">
        <v>1</v>
      </c>
    </row>
    <row r="38" spans="2:10" ht="17.100000000000001" customHeight="1" x14ac:dyDescent="0.2">
      <c r="B38" s="226" t="s">
        <v>425</v>
      </c>
      <c r="C38" s="32">
        <v>0.21421378616491232</v>
      </c>
      <c r="D38" s="32">
        <v>0</v>
      </c>
      <c r="E38" s="32">
        <v>0.2919294692699822</v>
      </c>
      <c r="F38" s="32">
        <v>0.37314864182185176</v>
      </c>
      <c r="G38" s="32">
        <v>3.3322345842815265E-4</v>
      </c>
      <c r="H38" s="32">
        <v>3.9628199024474243E-3</v>
      </c>
      <c r="I38" s="43">
        <v>0.11641205938237818</v>
      </c>
      <c r="J38" s="286">
        <v>1</v>
      </c>
    </row>
    <row r="39" spans="2:10" ht="17.100000000000001" customHeight="1" x14ac:dyDescent="0.2">
      <c r="B39" s="226" t="s">
        <v>426</v>
      </c>
      <c r="C39" s="32">
        <v>0.26471711470983944</v>
      </c>
      <c r="D39" s="32">
        <v>5.2235134730862294E-4</v>
      </c>
      <c r="E39" s="32">
        <v>0.26139132291918432</v>
      </c>
      <c r="F39" s="32">
        <v>0.32559289282626885</v>
      </c>
      <c r="G39" s="32">
        <v>7.1562460643295907E-4</v>
      </c>
      <c r="H39" s="32">
        <v>1.4794615574922731E-2</v>
      </c>
      <c r="I39" s="43">
        <v>0.13226607801604309</v>
      </c>
      <c r="J39" s="286">
        <v>1</v>
      </c>
    </row>
    <row r="40" spans="2:10" ht="17.100000000000001" customHeight="1" x14ac:dyDescent="0.2">
      <c r="B40" s="226" t="s">
        <v>427</v>
      </c>
      <c r="C40" s="32">
        <v>0.26635495007134469</v>
      </c>
      <c r="D40" s="32">
        <v>5.601034447933369E-5</v>
      </c>
      <c r="E40" s="32">
        <v>0.28967472939381106</v>
      </c>
      <c r="F40" s="32">
        <v>0.33616786867059772</v>
      </c>
      <c r="G40" s="32">
        <v>2.8405303693393304E-3</v>
      </c>
      <c r="H40" s="32">
        <v>1.7946976954483315E-2</v>
      </c>
      <c r="I40" s="43">
        <v>8.6958934195944596E-2</v>
      </c>
      <c r="J40" s="286">
        <v>1</v>
      </c>
    </row>
    <row r="41" spans="2:10" ht="17.100000000000001" customHeight="1" x14ac:dyDescent="0.2">
      <c r="B41" s="226" t="s">
        <v>428</v>
      </c>
      <c r="C41" s="32">
        <v>0.40956158354750272</v>
      </c>
      <c r="D41" s="32">
        <v>6.1968558264096447E-4</v>
      </c>
      <c r="E41" s="32">
        <v>0.28050676360975774</v>
      </c>
      <c r="F41" s="32">
        <v>0.22514737528524048</v>
      </c>
      <c r="G41" s="32">
        <v>1.6840975396329929E-3</v>
      </c>
      <c r="H41" s="32">
        <v>2.3664887035313283E-2</v>
      </c>
      <c r="I41" s="43">
        <v>5.8815607399911811E-2</v>
      </c>
      <c r="J41" s="286">
        <v>1</v>
      </c>
    </row>
    <row r="42" spans="2:10" ht="17.100000000000001" customHeight="1" x14ac:dyDescent="0.2">
      <c r="B42" s="226" t="s">
        <v>429</v>
      </c>
      <c r="C42" s="32">
        <v>0.18938268134317324</v>
      </c>
      <c r="D42" s="32">
        <v>0</v>
      </c>
      <c r="E42" s="32">
        <v>0.25468126765165983</v>
      </c>
      <c r="F42" s="32">
        <v>0.36578336239853021</v>
      </c>
      <c r="G42" s="32">
        <v>9.2234021615198033E-4</v>
      </c>
      <c r="H42" s="32">
        <v>2.2966573248962027E-4</v>
      </c>
      <c r="I42" s="43">
        <v>0.18900068265799516</v>
      </c>
      <c r="J42" s="286">
        <v>1</v>
      </c>
    </row>
    <row r="43" spans="2:10" ht="17.100000000000001" customHeight="1" x14ac:dyDescent="0.2">
      <c r="B43" s="226" t="s">
        <v>430</v>
      </c>
      <c r="C43" s="32">
        <v>0.34558438460306945</v>
      </c>
      <c r="D43" s="32">
        <v>0</v>
      </c>
      <c r="E43" s="32">
        <v>0.54225043179151522</v>
      </c>
      <c r="F43" s="32">
        <v>0</v>
      </c>
      <c r="G43" s="32">
        <v>0</v>
      </c>
      <c r="H43" s="32">
        <v>3.0695472222019792E-3</v>
      </c>
      <c r="I43" s="43">
        <v>0.10909563638321335</v>
      </c>
      <c r="J43" s="286">
        <v>1</v>
      </c>
    </row>
    <row r="44" spans="2:10" ht="17.100000000000001" customHeight="1" x14ac:dyDescent="0.2">
      <c r="B44" s="226" t="s">
        <v>431</v>
      </c>
      <c r="C44" s="32">
        <v>0.58222723092376916</v>
      </c>
      <c r="D44" s="32">
        <v>5.5688796865991166E-4</v>
      </c>
      <c r="E44" s="32">
        <v>0.30385183073815258</v>
      </c>
      <c r="F44" s="32">
        <v>0</v>
      </c>
      <c r="G44" s="32">
        <v>0</v>
      </c>
      <c r="H44" s="32">
        <v>3.3002537422298367E-4</v>
      </c>
      <c r="I44" s="43">
        <v>0.11303402499519533</v>
      </c>
      <c r="J44" s="286">
        <v>1</v>
      </c>
    </row>
    <row r="45" spans="2:10" ht="17.100000000000001" customHeight="1" x14ac:dyDescent="0.2">
      <c r="B45" s="226" t="s">
        <v>432</v>
      </c>
      <c r="C45" s="32">
        <v>0.26360156718414135</v>
      </c>
      <c r="D45" s="32">
        <v>4.1293894034692699E-5</v>
      </c>
      <c r="E45" s="32">
        <v>0.63209728022025713</v>
      </c>
      <c r="F45" s="32">
        <v>0</v>
      </c>
      <c r="G45" s="32">
        <v>1.4050705667365932E-3</v>
      </c>
      <c r="H45" s="32">
        <v>4.9934776132646776E-2</v>
      </c>
      <c r="I45" s="43">
        <v>5.2920012002183429E-2</v>
      </c>
      <c r="J45" s="286">
        <v>1</v>
      </c>
    </row>
    <row r="46" spans="2:10" ht="17.100000000000001" customHeight="1" x14ac:dyDescent="0.2">
      <c r="B46" s="226" t="s">
        <v>433</v>
      </c>
      <c r="C46" s="32">
        <v>0.27106712041008391</v>
      </c>
      <c r="D46" s="32">
        <v>3.2367053110707818E-2</v>
      </c>
      <c r="E46" s="32">
        <v>0.39940920810613845</v>
      </c>
      <c r="F46" s="32">
        <v>0.18778111439328832</v>
      </c>
      <c r="G46" s="32">
        <v>1.1793382069241465E-3</v>
      </c>
      <c r="H46" s="32">
        <v>6.5379064246066584E-3</v>
      </c>
      <c r="I46" s="43">
        <v>0.10165825934825061</v>
      </c>
      <c r="J46" s="286">
        <v>1</v>
      </c>
    </row>
    <row r="47" spans="2:10" ht="17.100000000000001" customHeight="1" x14ac:dyDescent="0.2">
      <c r="B47" s="226" t="s">
        <v>434</v>
      </c>
      <c r="C47" s="32">
        <v>0.27508625290547611</v>
      </c>
      <c r="D47" s="32">
        <v>0</v>
      </c>
      <c r="E47" s="32">
        <v>0.6699102036530985</v>
      </c>
      <c r="F47" s="32">
        <v>0</v>
      </c>
      <c r="G47" s="32">
        <v>7.5564252946305928E-3</v>
      </c>
      <c r="H47" s="32">
        <v>1.1259297280639589E-2</v>
      </c>
      <c r="I47" s="43">
        <v>3.6187820866155303E-2</v>
      </c>
      <c r="J47" s="286">
        <v>1</v>
      </c>
    </row>
    <row r="48" spans="2:10" ht="17.100000000000001" customHeight="1" x14ac:dyDescent="0.2">
      <c r="B48" s="226" t="s">
        <v>435</v>
      </c>
      <c r="C48" s="32">
        <v>0.19251436248479833</v>
      </c>
      <c r="D48" s="32">
        <v>1.4252449971258012E-3</v>
      </c>
      <c r="E48" s="32">
        <v>0.47588932791311928</v>
      </c>
      <c r="F48" s="32">
        <v>0.21467894832094014</v>
      </c>
      <c r="G48" s="32">
        <v>7.9788944655936756E-5</v>
      </c>
      <c r="H48" s="32">
        <v>1.0195805897483883E-3</v>
      </c>
      <c r="I48" s="43">
        <v>0.1143927467496121</v>
      </c>
      <c r="J48" s="286">
        <v>1</v>
      </c>
    </row>
    <row r="49" spans="2:10" ht="17.100000000000001" customHeight="1" x14ac:dyDescent="0.2">
      <c r="B49" s="226" t="s">
        <v>436</v>
      </c>
      <c r="C49" s="32">
        <v>1.0001972248491477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43">
        <v>-1.9722484914764352E-4</v>
      </c>
      <c r="J49" s="286">
        <v>1</v>
      </c>
    </row>
    <row r="50" spans="2:10" ht="17.100000000000001" customHeight="1" thickBot="1" x14ac:dyDescent="0.25">
      <c r="B50" s="245" t="s">
        <v>399</v>
      </c>
      <c r="C50" s="41">
        <v>0.14219821360356075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44">
        <v>0.85780178639643934</v>
      </c>
      <c r="J50" s="287">
        <v>1</v>
      </c>
    </row>
    <row r="51" spans="2:10" ht="27" customHeight="1" thickTop="1" thickBot="1" x14ac:dyDescent="0.25">
      <c r="B51" s="318" t="s">
        <v>1</v>
      </c>
      <c r="C51" s="283">
        <v>0.26753231222889429</v>
      </c>
      <c r="D51" s="283">
        <v>1.3007246720262709E-3</v>
      </c>
      <c r="E51" s="283">
        <v>0.33253076859633729</v>
      </c>
      <c r="F51" s="283">
        <v>0.27611231079632581</v>
      </c>
      <c r="G51" s="283">
        <v>9.7240548402689525E-4</v>
      </c>
      <c r="H51" s="283">
        <v>7.7082517110881928E-3</v>
      </c>
      <c r="I51" s="284">
        <v>0.11384322651130131</v>
      </c>
      <c r="J51" s="285">
        <v>1</v>
      </c>
    </row>
  </sheetData>
  <phoneticPr fontId="2" type="noConversion"/>
  <hyperlinks>
    <hyperlink ref="L1" location="INDICE!A1" display="VOLVER AL ÍNDICE" xr:uid="{4569C689-0C4D-43E8-8560-990387089DE7}"/>
    <hyperlink ref="L1:M1" location="INDICE!A49:N49" display="VOLVER AL ÍNDICE" xr:uid="{63CC267D-5664-4820-9D7D-33A685109555}"/>
  </hyperlinks>
  <printOptions horizontalCentered="1"/>
  <pageMargins left="0.19685039370078741" right="0.19685039370078741" top="0.39370078740157483" bottom="0" header="0" footer="0"/>
  <pageSetup paperSize="9" scale="90" orientation="portrait" horizontalDpi="4294967293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9AE53-7A02-4738-9756-7C4992E46DD6}">
  <sheetPr codeName="Hoja27">
    <tabColor rgb="FFFBD637"/>
  </sheetPr>
  <dimension ref="A1:L27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2.5703125" style="5" customWidth="1"/>
    <col min="3" max="4" width="10.5703125" style="5" customWidth="1"/>
    <col min="5" max="5" width="9.5703125" style="5" customWidth="1"/>
    <col min="6" max="6" width="11.5703125" style="5" customWidth="1"/>
    <col min="7" max="7" width="9.140625" style="5" customWidth="1"/>
    <col min="8" max="8" width="9" style="5" customWidth="1"/>
    <col min="9" max="9" width="10.5703125" style="5" customWidth="1"/>
    <col min="10" max="10" width="13.5703125" style="5" customWidth="1"/>
    <col min="11" max="11" width="4" style="9" customWidth="1"/>
    <col min="12" max="13" width="10.140625" style="5" customWidth="1"/>
    <col min="14" max="16384" width="9.140625" style="5"/>
  </cols>
  <sheetData>
    <row r="1" spans="1:12" ht="18" customHeight="1" thickTop="1" thickBot="1" x14ac:dyDescent="0.25">
      <c r="A1" s="6"/>
      <c r="B1" s="1" t="s">
        <v>43</v>
      </c>
      <c r="C1" s="6"/>
      <c r="D1" s="6"/>
      <c r="E1" s="6"/>
      <c r="F1" s="6"/>
      <c r="G1" s="6"/>
      <c r="H1" s="6"/>
      <c r="I1" s="106"/>
      <c r="J1" s="106"/>
      <c r="K1" s="106"/>
      <c r="L1" s="467" t="s">
        <v>180</v>
      </c>
    </row>
    <row r="2" spans="1:12" ht="12" customHeight="1" thickTop="1" x14ac:dyDescent="0.2">
      <c r="A2" s="6"/>
      <c r="B2" s="1"/>
      <c r="C2" s="6"/>
      <c r="D2" s="6"/>
      <c r="E2" s="6"/>
      <c r="F2" s="6"/>
      <c r="G2" s="6"/>
      <c r="H2" s="6"/>
      <c r="I2" s="6"/>
      <c r="J2" s="6"/>
      <c r="K2" s="6"/>
    </row>
    <row r="3" spans="1:12" ht="18" customHeight="1" x14ac:dyDescent="0.2">
      <c r="A3" s="6"/>
      <c r="B3" s="1" t="s">
        <v>220</v>
      </c>
      <c r="C3" s="6"/>
      <c r="D3" s="6"/>
      <c r="E3" s="6"/>
      <c r="F3" s="6"/>
      <c r="G3" s="6"/>
      <c r="H3" s="6"/>
      <c r="I3" s="6"/>
      <c r="J3" s="6"/>
      <c r="K3" s="6"/>
    </row>
    <row r="4" spans="1:12" ht="6" customHeight="1" x14ac:dyDescent="0.2">
      <c r="A4" s="6"/>
      <c r="B4" s="2"/>
      <c r="C4" s="6"/>
      <c r="D4" s="6"/>
      <c r="E4" s="6"/>
      <c r="F4" s="6"/>
      <c r="G4" s="6"/>
      <c r="H4" s="6"/>
      <c r="I4" s="6"/>
      <c r="J4" s="6"/>
      <c r="K4" s="6"/>
    </row>
    <row r="5" spans="1:12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  <c r="I5" s="6"/>
      <c r="J5" s="6"/>
      <c r="K5" s="6"/>
    </row>
    <row r="6" spans="1:12" ht="11.25" customHeight="1" thickBot="1" x14ac:dyDescent="0.3">
      <c r="A6" s="6"/>
      <c r="B6" s="3"/>
      <c r="C6" s="6"/>
      <c r="D6" s="6"/>
      <c r="E6" s="6"/>
      <c r="F6" s="6"/>
      <c r="G6" s="6"/>
      <c r="H6" s="6"/>
      <c r="J6" s="20" t="s">
        <v>88</v>
      </c>
      <c r="K6" s="19"/>
    </row>
    <row r="7" spans="1:12" ht="72" customHeight="1" thickBot="1" x14ac:dyDescent="0.25">
      <c r="A7" s="6"/>
      <c r="B7" s="221" t="s">
        <v>0</v>
      </c>
      <c r="C7" s="306" t="s">
        <v>163</v>
      </c>
      <c r="D7" s="307" t="s">
        <v>164</v>
      </c>
      <c r="E7" s="307" t="s">
        <v>165</v>
      </c>
      <c r="F7" s="307" t="s">
        <v>166</v>
      </c>
      <c r="G7" s="307" t="s">
        <v>309</v>
      </c>
      <c r="H7" s="307" t="s">
        <v>167</v>
      </c>
      <c r="I7" s="308" t="s">
        <v>168</v>
      </c>
      <c r="J7" s="309" t="s">
        <v>290</v>
      </c>
      <c r="K7" s="115"/>
    </row>
    <row r="8" spans="1:12" ht="18" customHeight="1" thickTop="1" x14ac:dyDescent="0.2">
      <c r="A8" s="6"/>
      <c r="B8" s="225" t="s">
        <v>81</v>
      </c>
      <c r="C8" s="33">
        <v>125268.16</v>
      </c>
      <c r="D8" s="33">
        <v>0</v>
      </c>
      <c r="E8" s="33">
        <v>138362.79</v>
      </c>
      <c r="F8" s="33">
        <v>17689.900000000001</v>
      </c>
      <c r="G8" s="33">
        <v>0</v>
      </c>
      <c r="H8" s="33">
        <v>0</v>
      </c>
      <c r="I8" s="38">
        <v>12955.819999999949</v>
      </c>
      <c r="J8" s="235">
        <v>294276.67</v>
      </c>
      <c r="K8" s="118"/>
      <c r="L8" s="13"/>
    </row>
    <row r="9" spans="1:12" ht="18" customHeight="1" x14ac:dyDescent="0.2">
      <c r="A9" s="6"/>
      <c r="B9" s="226" t="s">
        <v>82</v>
      </c>
      <c r="C9" s="33">
        <v>36279.660000000003</v>
      </c>
      <c r="D9" s="33">
        <v>975.66</v>
      </c>
      <c r="E9" s="33">
        <v>15746.28</v>
      </c>
      <c r="F9" s="33">
        <v>4507.41</v>
      </c>
      <c r="G9" s="33">
        <v>0</v>
      </c>
      <c r="H9" s="33">
        <v>110.69999999999982</v>
      </c>
      <c r="I9" s="39">
        <v>14107.25</v>
      </c>
      <c r="J9" s="235">
        <v>71726.960000000006</v>
      </c>
      <c r="K9" s="118"/>
      <c r="L9" s="13"/>
    </row>
    <row r="10" spans="1:12" ht="18" customHeight="1" x14ac:dyDescent="0.2">
      <c r="A10" s="6"/>
      <c r="B10" s="226" t="s">
        <v>83</v>
      </c>
      <c r="C10" s="33">
        <v>184581.77</v>
      </c>
      <c r="D10" s="33">
        <v>4767.1000000000004</v>
      </c>
      <c r="E10" s="33">
        <v>185865.41</v>
      </c>
      <c r="F10" s="33">
        <v>57752.49</v>
      </c>
      <c r="G10" s="33">
        <v>0</v>
      </c>
      <c r="H10" s="33">
        <v>3787.8700000000026</v>
      </c>
      <c r="I10" s="39">
        <v>157268.01</v>
      </c>
      <c r="J10" s="235">
        <v>594022.65</v>
      </c>
      <c r="K10" s="118"/>
      <c r="L10" s="13"/>
    </row>
    <row r="11" spans="1:12" ht="18" customHeight="1" x14ac:dyDescent="0.2">
      <c r="A11" s="6"/>
      <c r="B11" s="226" t="s">
        <v>84</v>
      </c>
      <c r="C11" s="33">
        <v>135804.73000000001</v>
      </c>
      <c r="D11" s="33">
        <v>0</v>
      </c>
      <c r="E11" s="33">
        <v>167560.89000000001</v>
      </c>
      <c r="F11" s="33">
        <v>71123.460000000006</v>
      </c>
      <c r="G11" s="33">
        <v>0</v>
      </c>
      <c r="H11" s="33">
        <v>7338.4899999999907</v>
      </c>
      <c r="I11" s="39">
        <v>137027.78999999998</v>
      </c>
      <c r="J11" s="235">
        <v>518855.36</v>
      </c>
      <c r="K11" s="118"/>
      <c r="L11" s="13"/>
    </row>
    <row r="12" spans="1:12" ht="18" customHeight="1" x14ac:dyDescent="0.2">
      <c r="A12" s="6"/>
      <c r="B12" s="226" t="s">
        <v>85</v>
      </c>
      <c r="C12" s="33">
        <v>280224.08</v>
      </c>
      <c r="D12" s="33">
        <v>291.98</v>
      </c>
      <c r="E12" s="33">
        <v>255401.62</v>
      </c>
      <c r="F12" s="33">
        <v>156410.75</v>
      </c>
      <c r="G12" s="33">
        <v>1972.77</v>
      </c>
      <c r="H12" s="33">
        <v>6218.9100000000035</v>
      </c>
      <c r="I12" s="39">
        <v>87300.599999999977</v>
      </c>
      <c r="J12" s="235">
        <v>787820.71</v>
      </c>
      <c r="K12" s="118"/>
      <c r="L12" s="13"/>
    </row>
    <row r="13" spans="1:12" ht="18" customHeight="1" x14ac:dyDescent="0.2">
      <c r="A13" s="6"/>
      <c r="B13" s="226" t="s">
        <v>86</v>
      </c>
      <c r="C13" s="33">
        <v>251195.62</v>
      </c>
      <c r="D13" s="33">
        <v>108.41</v>
      </c>
      <c r="E13" s="33">
        <v>336664.95</v>
      </c>
      <c r="F13" s="33">
        <v>342648.76</v>
      </c>
      <c r="G13" s="33">
        <v>628.91999999999996</v>
      </c>
      <c r="H13" s="33">
        <v>4021.710000000021</v>
      </c>
      <c r="I13" s="39">
        <v>69735.62</v>
      </c>
      <c r="J13" s="235">
        <v>1005003.99</v>
      </c>
      <c r="K13" s="118"/>
    </row>
    <row r="14" spans="1:12" ht="18" customHeight="1" thickBot="1" x14ac:dyDescent="0.25">
      <c r="A14" s="6"/>
      <c r="B14" s="245" t="s">
        <v>87</v>
      </c>
      <c r="C14" s="35">
        <v>269096.31</v>
      </c>
      <c r="D14" s="36">
        <v>92.04</v>
      </c>
      <c r="E14" s="36">
        <v>494426.8</v>
      </c>
      <c r="F14" s="36">
        <v>673446.9</v>
      </c>
      <c r="G14" s="36">
        <v>2059.67</v>
      </c>
      <c r="H14" s="36">
        <v>15472.79999999993</v>
      </c>
      <c r="I14" s="40">
        <v>67326.969999999972</v>
      </c>
      <c r="J14" s="236">
        <v>1521921.49</v>
      </c>
      <c r="K14" s="118"/>
    </row>
    <row r="15" spans="1:12" ht="27" customHeight="1" thickTop="1" thickBot="1" x14ac:dyDescent="0.25">
      <c r="A15" s="6"/>
      <c r="B15" s="228" t="s">
        <v>1</v>
      </c>
      <c r="C15" s="229">
        <v>1282450.33</v>
      </c>
      <c r="D15" s="229">
        <v>6235.1900000000005</v>
      </c>
      <c r="E15" s="229">
        <v>1594028.74</v>
      </c>
      <c r="F15" s="229">
        <v>1323579.67</v>
      </c>
      <c r="G15" s="229">
        <v>4661.3599999999997</v>
      </c>
      <c r="H15" s="229">
        <v>36950.479999999945</v>
      </c>
      <c r="I15" s="230">
        <v>545722.05999999982</v>
      </c>
      <c r="J15" s="231">
        <v>4793627.83</v>
      </c>
      <c r="K15" s="119"/>
    </row>
    <row r="16" spans="1:12" ht="12" customHeight="1" x14ac:dyDescent="0.2"/>
    <row r="17" spans="2:10" ht="15" customHeight="1" x14ac:dyDescent="0.25">
      <c r="B17" s="4" t="s">
        <v>10</v>
      </c>
      <c r="C17" s="6"/>
      <c r="D17" s="6"/>
      <c r="E17" s="6"/>
      <c r="F17" s="6"/>
      <c r="G17" s="6"/>
      <c r="H17" s="6"/>
      <c r="I17" s="6"/>
      <c r="J17" s="6"/>
    </row>
    <row r="18" spans="2:10" ht="11.25" customHeight="1" thickBot="1" x14ac:dyDescent="0.3">
      <c r="B18" s="3"/>
      <c r="C18" s="6"/>
      <c r="D18" s="6"/>
      <c r="E18" s="6"/>
      <c r="F18" s="6"/>
      <c r="G18" s="6"/>
      <c r="H18" s="6"/>
      <c r="J18" s="19" t="s">
        <v>102</v>
      </c>
    </row>
    <row r="19" spans="2:10" ht="72" customHeight="1" thickBot="1" x14ac:dyDescent="0.25">
      <c r="B19" s="221" t="s">
        <v>0</v>
      </c>
      <c r="C19" s="306" t="s">
        <v>163</v>
      </c>
      <c r="D19" s="307" t="s">
        <v>164</v>
      </c>
      <c r="E19" s="307" t="s">
        <v>165</v>
      </c>
      <c r="F19" s="307" t="s">
        <v>166</v>
      </c>
      <c r="G19" s="307" t="s">
        <v>309</v>
      </c>
      <c r="H19" s="307" t="s">
        <v>167</v>
      </c>
      <c r="I19" s="308" t="s">
        <v>168</v>
      </c>
      <c r="J19" s="309" t="s">
        <v>290</v>
      </c>
    </row>
    <row r="20" spans="2:10" ht="18" customHeight="1" thickTop="1" x14ac:dyDescent="0.2">
      <c r="B20" s="225" t="s">
        <v>81</v>
      </c>
      <c r="C20" s="32">
        <v>0.42568158733072525</v>
      </c>
      <c r="D20" s="32">
        <v>0</v>
      </c>
      <c r="E20" s="32">
        <v>0.47017927041243202</v>
      </c>
      <c r="F20" s="32">
        <v>6.0113158137884336E-2</v>
      </c>
      <c r="G20" s="32">
        <v>0</v>
      </c>
      <c r="H20" s="32">
        <v>0</v>
      </c>
      <c r="I20" s="42">
        <v>4.4025984118958361E-2</v>
      </c>
      <c r="J20" s="286">
        <v>1</v>
      </c>
    </row>
    <row r="21" spans="2:10" ht="18" customHeight="1" x14ac:dyDescent="0.2">
      <c r="B21" s="226" t="s">
        <v>82</v>
      </c>
      <c r="C21" s="32">
        <v>0.50580228131793126</v>
      </c>
      <c r="D21" s="32">
        <v>1.3602416720295964E-2</v>
      </c>
      <c r="E21" s="32">
        <v>0.21953084307490517</v>
      </c>
      <c r="F21" s="32">
        <v>6.2841224554895395E-2</v>
      </c>
      <c r="G21" s="32">
        <v>0</v>
      </c>
      <c r="H21" s="32">
        <v>1.5433527365442479E-3</v>
      </c>
      <c r="I21" s="43">
        <v>0.19667988159542799</v>
      </c>
      <c r="J21" s="286">
        <v>1</v>
      </c>
    </row>
    <row r="22" spans="2:10" ht="18" customHeight="1" x14ac:dyDescent="0.2">
      <c r="B22" s="226" t="s">
        <v>83</v>
      </c>
      <c r="C22" s="32">
        <v>0.31073187192441226</v>
      </c>
      <c r="D22" s="32">
        <v>8.0251148672529585E-3</v>
      </c>
      <c r="E22" s="32">
        <v>0.31289279962641153</v>
      </c>
      <c r="F22" s="32">
        <v>9.7222706911933396E-2</v>
      </c>
      <c r="G22" s="32">
        <v>0</v>
      </c>
      <c r="H22" s="32">
        <v>6.3766423721385076E-3</v>
      </c>
      <c r="I22" s="43">
        <v>0.26475086429785127</v>
      </c>
      <c r="J22" s="286">
        <v>1</v>
      </c>
    </row>
    <row r="23" spans="2:10" ht="18" customHeight="1" x14ac:dyDescent="0.2">
      <c r="B23" s="226" t="s">
        <v>84</v>
      </c>
      <c r="C23" s="32">
        <v>0.26173909044709498</v>
      </c>
      <c r="D23" s="32">
        <v>0</v>
      </c>
      <c r="E23" s="32">
        <v>0.32294335361592874</v>
      </c>
      <c r="F23" s="32">
        <v>0.13707762409932511</v>
      </c>
      <c r="G23" s="32">
        <v>0</v>
      </c>
      <c r="H23" s="32">
        <v>1.4143614127837073E-2</v>
      </c>
      <c r="I23" s="43">
        <v>0.26409631770981412</v>
      </c>
      <c r="J23" s="286">
        <v>1</v>
      </c>
    </row>
    <row r="24" spans="2:10" ht="18" customHeight="1" x14ac:dyDescent="0.2">
      <c r="B24" s="226" t="s">
        <v>85</v>
      </c>
      <c r="C24" s="32">
        <v>0.35569524441671513</v>
      </c>
      <c r="D24" s="32">
        <v>3.7061731977063668E-4</v>
      </c>
      <c r="E24" s="32">
        <v>0.32418749184697115</v>
      </c>
      <c r="F24" s="32">
        <v>0.19853597146487811</v>
      </c>
      <c r="G24" s="32">
        <v>2.5040849713128259E-3</v>
      </c>
      <c r="H24" s="32">
        <v>7.89381380948973E-3</v>
      </c>
      <c r="I24" s="43">
        <v>0.11081277617086251</v>
      </c>
      <c r="J24" s="286">
        <v>1</v>
      </c>
    </row>
    <row r="25" spans="2:10" ht="18" customHeight="1" x14ac:dyDescent="0.2">
      <c r="B25" s="226" t="s">
        <v>86</v>
      </c>
      <c r="C25" s="32">
        <v>0.24994489822871249</v>
      </c>
      <c r="D25" s="32">
        <v>1.0787021850530166E-4</v>
      </c>
      <c r="E25" s="32">
        <v>0.33498867004498162</v>
      </c>
      <c r="F25" s="32">
        <v>0.34094268620764384</v>
      </c>
      <c r="G25" s="32">
        <v>6.2578856030213374E-4</v>
      </c>
      <c r="H25" s="32">
        <v>4.0016856052482149E-3</v>
      </c>
      <c r="I25" s="43">
        <v>6.9388401134606439E-2</v>
      </c>
      <c r="J25" s="286">
        <v>1</v>
      </c>
    </row>
    <row r="26" spans="2:10" ht="18" customHeight="1" thickBot="1" x14ac:dyDescent="0.25">
      <c r="B26" s="245" t="s">
        <v>87</v>
      </c>
      <c r="C26" s="41">
        <v>0.17681352932338185</v>
      </c>
      <c r="D26" s="102">
        <v>6.0476181330483745E-5</v>
      </c>
      <c r="E26" s="102">
        <v>0.32487010877282507</v>
      </c>
      <c r="F26" s="102">
        <v>0.44249779270808509</v>
      </c>
      <c r="G26" s="102">
        <v>1.3533352499017542E-3</v>
      </c>
      <c r="H26" s="102">
        <v>1.0166621669820781E-2</v>
      </c>
      <c r="I26" s="44">
        <v>4.4238136094654906E-2</v>
      </c>
      <c r="J26" s="287">
        <v>1</v>
      </c>
    </row>
    <row r="27" spans="2:10" ht="27" customHeight="1" thickTop="1" thickBot="1" x14ac:dyDescent="0.25">
      <c r="B27" s="228" t="s">
        <v>1</v>
      </c>
      <c r="C27" s="283">
        <v>0.26753231070089145</v>
      </c>
      <c r="D27" s="283">
        <v>1.300724674739716E-3</v>
      </c>
      <c r="E27" s="283">
        <v>0.33253076720392788</v>
      </c>
      <c r="F27" s="283">
        <v>0.27611231345842713</v>
      </c>
      <c r="G27" s="283">
        <v>9.724075721581414E-4</v>
      </c>
      <c r="H27" s="283">
        <v>7.7082496410656783E-3</v>
      </c>
      <c r="I27" s="284">
        <v>0.11384322674878992</v>
      </c>
      <c r="J27" s="285">
        <v>1</v>
      </c>
    </row>
  </sheetData>
  <phoneticPr fontId="2" type="noConversion"/>
  <hyperlinks>
    <hyperlink ref="L1" location="INDICE!A1" display="VOLVER AL ÍNDICE" xr:uid="{BC069B4E-52CB-40FF-9DF9-600A3E8323F9}"/>
    <hyperlink ref="L1:M1" location="INDICE!A49:N49" display="VOLVER AL ÍNDICE" xr:uid="{AE180197-5D15-46D3-8BF6-EDB2CEF7BAD9}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7027E-CBA2-428B-BB96-356B7237620F}">
  <sheetPr codeName="Hoja28">
    <tabColor rgb="FFFFDA65"/>
  </sheetPr>
  <dimension ref="B1:L41"/>
  <sheetViews>
    <sheetView showGridLines="0" workbookViewId="0">
      <selection activeCell="B3" sqref="B3:I3"/>
    </sheetView>
  </sheetViews>
  <sheetFormatPr baseColWidth="10" defaultColWidth="9.140625" defaultRowHeight="12.75" x14ac:dyDescent="0.2"/>
  <cols>
    <col min="1" max="1" width="1.5703125" style="5" customWidth="1"/>
    <col min="2" max="2" width="22.5703125" style="5" customWidth="1"/>
    <col min="3" max="4" width="10.5703125" style="5" customWidth="1"/>
    <col min="5" max="5" width="9.5703125" style="5" customWidth="1"/>
    <col min="6" max="6" width="11.42578125" style="5" customWidth="1"/>
    <col min="7" max="7" width="9.42578125" style="5" customWidth="1"/>
    <col min="8" max="8" width="9" style="5" customWidth="1"/>
    <col min="9" max="9" width="10.5703125" style="5" customWidth="1"/>
    <col min="10" max="10" width="13.5703125" style="5" customWidth="1"/>
    <col min="11" max="11" width="4.5703125" style="9" customWidth="1"/>
    <col min="12" max="13" width="10" style="5" customWidth="1"/>
    <col min="14" max="16384" width="9.140625" style="5"/>
  </cols>
  <sheetData>
    <row r="1" spans="2:12" ht="18" customHeight="1" thickTop="1" thickBot="1" x14ac:dyDescent="0.25">
      <c r="B1" s="1" t="s">
        <v>43</v>
      </c>
      <c r="C1" s="6"/>
      <c r="D1" s="6"/>
      <c r="E1" s="6"/>
      <c r="F1" s="6"/>
      <c r="G1" s="6"/>
      <c r="H1" s="6"/>
      <c r="I1" s="106"/>
      <c r="J1" s="106"/>
      <c r="K1" s="106"/>
      <c r="L1" s="467" t="s">
        <v>180</v>
      </c>
    </row>
    <row r="2" spans="2:12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  <c r="K2" s="6"/>
    </row>
    <row r="3" spans="2:12" ht="18" customHeight="1" x14ac:dyDescent="0.2">
      <c r="B3" s="1" t="s">
        <v>222</v>
      </c>
      <c r="C3" s="6"/>
      <c r="D3" s="6"/>
      <c r="E3" s="6"/>
      <c r="F3" s="6"/>
      <c r="G3" s="6"/>
      <c r="H3" s="6"/>
      <c r="I3" s="6"/>
      <c r="J3" s="6"/>
      <c r="K3" s="6"/>
    </row>
    <row r="4" spans="2:12" ht="6" customHeight="1" x14ac:dyDescent="0.2">
      <c r="B4" s="2"/>
      <c r="C4" s="6"/>
      <c r="D4" s="6"/>
      <c r="E4" s="6"/>
      <c r="F4" s="6"/>
      <c r="G4" s="6"/>
      <c r="H4" s="6"/>
      <c r="I4" s="6"/>
      <c r="J4" s="6"/>
      <c r="K4" s="6"/>
    </row>
    <row r="5" spans="2:12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  <c r="K5" s="6"/>
    </row>
    <row r="6" spans="2:12" ht="11.25" customHeight="1" thickBot="1" x14ac:dyDescent="0.3">
      <c r="B6" s="3"/>
      <c r="C6" s="6"/>
      <c r="D6" s="6"/>
      <c r="E6" s="6"/>
      <c r="F6" s="6"/>
      <c r="G6" s="6"/>
      <c r="H6" s="6"/>
      <c r="J6" s="20" t="s">
        <v>88</v>
      </c>
      <c r="K6" s="19"/>
    </row>
    <row r="7" spans="2:12" ht="60" customHeight="1" thickBot="1" x14ac:dyDescent="0.25">
      <c r="B7" s="295" t="s">
        <v>2</v>
      </c>
      <c r="C7" s="306" t="s">
        <v>163</v>
      </c>
      <c r="D7" s="307" t="s">
        <v>164</v>
      </c>
      <c r="E7" s="307" t="s">
        <v>165</v>
      </c>
      <c r="F7" s="307" t="s">
        <v>166</v>
      </c>
      <c r="G7" s="307" t="s">
        <v>309</v>
      </c>
      <c r="H7" s="307" t="s">
        <v>167</v>
      </c>
      <c r="I7" s="308" t="s">
        <v>168</v>
      </c>
      <c r="J7" s="309" t="s">
        <v>290</v>
      </c>
      <c r="K7" s="115"/>
    </row>
    <row r="8" spans="2:12" ht="18" customHeight="1" thickTop="1" x14ac:dyDescent="0.2">
      <c r="B8" s="225" t="s">
        <v>95</v>
      </c>
      <c r="C8" s="33">
        <v>1282450.33</v>
      </c>
      <c r="D8" s="33">
        <v>6235.1900000000005</v>
      </c>
      <c r="E8" s="33">
        <v>1594028.74</v>
      </c>
      <c r="F8" s="33">
        <v>1323579.67</v>
      </c>
      <c r="G8" s="33">
        <v>4661.3599999999997</v>
      </c>
      <c r="H8" s="33">
        <v>36950.479999999945</v>
      </c>
      <c r="I8" s="38">
        <v>545722.05999999982</v>
      </c>
      <c r="J8" s="235">
        <v>4793627.83</v>
      </c>
      <c r="K8" s="118"/>
      <c r="L8" s="13"/>
    </row>
    <row r="9" spans="2:12" ht="18" customHeight="1" x14ac:dyDescent="0.2">
      <c r="B9" s="226" t="s">
        <v>97</v>
      </c>
      <c r="C9" s="33">
        <v>88102.33</v>
      </c>
      <c r="D9" s="33">
        <v>342.39</v>
      </c>
      <c r="E9" s="33">
        <v>152036.22</v>
      </c>
      <c r="F9" s="33">
        <v>10.8</v>
      </c>
      <c r="G9" s="33">
        <v>49253.61</v>
      </c>
      <c r="H9" s="33">
        <v>1139.0699999999997</v>
      </c>
      <c r="I9" s="39">
        <v>70980.590000000026</v>
      </c>
      <c r="J9" s="235">
        <v>361865.01</v>
      </c>
      <c r="K9" s="118"/>
    </row>
    <row r="10" spans="2:12" ht="18" customHeight="1" x14ac:dyDescent="0.2">
      <c r="B10" s="226" t="s">
        <v>98</v>
      </c>
      <c r="C10" s="33">
        <v>48078.85</v>
      </c>
      <c r="D10" s="33">
        <v>11815.52</v>
      </c>
      <c r="E10" s="33">
        <v>53510.31</v>
      </c>
      <c r="F10" s="33">
        <v>601.15</v>
      </c>
      <c r="G10" s="33">
        <v>2802.39</v>
      </c>
      <c r="H10" s="33">
        <v>58.949999999999818</v>
      </c>
      <c r="I10" s="39">
        <v>42791.42</v>
      </c>
      <c r="J10" s="235">
        <v>159658.59</v>
      </c>
      <c r="K10" s="118"/>
    </row>
    <row r="11" spans="2:12" ht="18" customHeight="1" x14ac:dyDescent="0.2">
      <c r="B11" s="226" t="s">
        <v>99</v>
      </c>
      <c r="C11" s="33">
        <v>10146.049999999999</v>
      </c>
      <c r="D11" s="33">
        <v>0</v>
      </c>
      <c r="E11" s="33">
        <v>84600.51</v>
      </c>
      <c r="F11" s="33">
        <v>0</v>
      </c>
      <c r="G11" s="33">
        <v>0</v>
      </c>
      <c r="H11" s="33">
        <v>123.52</v>
      </c>
      <c r="I11" s="39">
        <v>16.590000000011059</v>
      </c>
      <c r="J11" s="235">
        <v>94886.67</v>
      </c>
      <c r="K11" s="118"/>
    </row>
    <row r="12" spans="2:12" ht="18" customHeight="1" thickBot="1" x14ac:dyDescent="0.25">
      <c r="B12" s="245" t="s">
        <v>100</v>
      </c>
      <c r="C12" s="35">
        <v>10603.79</v>
      </c>
      <c r="D12" s="36">
        <v>706.95</v>
      </c>
      <c r="E12" s="36">
        <v>195125.79</v>
      </c>
      <c r="F12" s="36">
        <v>0</v>
      </c>
      <c r="G12" s="36">
        <v>2157.63</v>
      </c>
      <c r="H12" s="36">
        <v>0</v>
      </c>
      <c r="I12" s="40">
        <v>-5696.3500000000058</v>
      </c>
      <c r="J12" s="236">
        <v>202897.81</v>
      </c>
      <c r="K12" s="118"/>
    </row>
    <row r="13" spans="2:12" ht="27" customHeight="1" thickTop="1" thickBot="1" x14ac:dyDescent="0.25">
      <c r="B13" s="300" t="s">
        <v>92</v>
      </c>
      <c r="C13" s="229">
        <v>1439381.35</v>
      </c>
      <c r="D13" s="229">
        <v>19100.05</v>
      </c>
      <c r="E13" s="229">
        <v>2079301.57</v>
      </c>
      <c r="F13" s="229">
        <v>1324191.6199999999</v>
      </c>
      <c r="G13" s="229">
        <v>58874.99</v>
      </c>
      <c r="H13" s="229">
        <v>38272.019999999946</v>
      </c>
      <c r="I13" s="230">
        <v>653814.30999999982</v>
      </c>
      <c r="J13" s="231">
        <v>5612935.9100000001</v>
      </c>
      <c r="K13" s="119"/>
    </row>
    <row r="14" spans="2:12" ht="12" customHeight="1" x14ac:dyDescent="0.2"/>
    <row r="15" spans="2:12" ht="15" customHeight="1" x14ac:dyDescent="0.25">
      <c r="B15" s="4" t="s">
        <v>9</v>
      </c>
      <c r="C15" s="6"/>
      <c r="D15" s="6"/>
      <c r="E15" s="6"/>
      <c r="F15" s="6"/>
      <c r="G15" s="6"/>
      <c r="H15" s="6"/>
      <c r="I15" s="6"/>
      <c r="J15" s="6"/>
      <c r="K15" s="6"/>
    </row>
    <row r="16" spans="2:12" ht="11.25" customHeight="1" thickBot="1" x14ac:dyDescent="0.3">
      <c r="B16" s="3"/>
      <c r="C16" s="6"/>
      <c r="D16" s="6"/>
      <c r="E16" s="6"/>
      <c r="F16" s="6"/>
      <c r="G16" s="6"/>
      <c r="H16" s="6"/>
      <c r="J16" s="19" t="s">
        <v>102</v>
      </c>
      <c r="K16" s="19"/>
    </row>
    <row r="17" spans="2:10" ht="60" customHeight="1" thickBot="1" x14ac:dyDescent="0.25">
      <c r="B17" s="295" t="s">
        <v>2</v>
      </c>
      <c r="C17" s="306" t="s">
        <v>163</v>
      </c>
      <c r="D17" s="307" t="s">
        <v>164</v>
      </c>
      <c r="E17" s="307" t="s">
        <v>165</v>
      </c>
      <c r="F17" s="307" t="s">
        <v>166</v>
      </c>
      <c r="G17" s="307" t="s">
        <v>309</v>
      </c>
      <c r="H17" s="307" t="s">
        <v>167</v>
      </c>
      <c r="I17" s="308" t="s">
        <v>168</v>
      </c>
      <c r="J17" s="309" t="s">
        <v>290</v>
      </c>
    </row>
    <row r="18" spans="2:10" ht="18" customHeight="1" thickTop="1" x14ac:dyDescent="0.2">
      <c r="B18" s="225" t="s">
        <v>95</v>
      </c>
      <c r="C18" s="32">
        <v>0.26753231070089145</v>
      </c>
      <c r="D18" s="32">
        <v>1.300724674739716E-3</v>
      </c>
      <c r="E18" s="32">
        <v>0.33253076720392788</v>
      </c>
      <c r="F18" s="32">
        <v>0.27611231345842713</v>
      </c>
      <c r="G18" s="32">
        <v>9.724075721581414E-4</v>
      </c>
      <c r="H18" s="32">
        <v>7.7082496410656783E-3</v>
      </c>
      <c r="I18" s="42">
        <v>0.11384322674878992</v>
      </c>
      <c r="J18" s="286">
        <v>1</v>
      </c>
    </row>
    <row r="19" spans="2:10" ht="18" customHeight="1" x14ac:dyDescent="0.2">
      <c r="B19" s="226" t="s">
        <v>97</v>
      </c>
      <c r="C19" s="32">
        <v>0.24346739133468581</v>
      </c>
      <c r="D19" s="32">
        <v>9.4618156090858297E-4</v>
      </c>
      <c r="E19" s="32">
        <v>0.4201462307726298</v>
      </c>
      <c r="F19" s="32">
        <v>2.984538350364408E-5</v>
      </c>
      <c r="G19" s="32">
        <v>0.13611045179527029</v>
      </c>
      <c r="H19" s="32">
        <v>3.1477760173607271E-3</v>
      </c>
      <c r="I19" s="43">
        <v>0.19615212313564118</v>
      </c>
      <c r="J19" s="286">
        <v>1</v>
      </c>
    </row>
    <row r="20" spans="2:10" ht="18" customHeight="1" x14ac:dyDescent="0.2">
      <c r="B20" s="226" t="s">
        <v>98</v>
      </c>
      <c r="C20" s="32">
        <v>0.30113537893576536</v>
      </c>
      <c r="D20" s="32">
        <v>7.4004912607583476E-2</v>
      </c>
      <c r="E20" s="32">
        <v>0.33515459456331159</v>
      </c>
      <c r="F20" s="32">
        <v>3.7652217772936613E-3</v>
      </c>
      <c r="G20" s="32">
        <v>1.7552391011344894E-2</v>
      </c>
      <c r="H20" s="32">
        <v>3.6922535768354098E-4</v>
      </c>
      <c r="I20" s="43">
        <v>0.26801827574701742</v>
      </c>
      <c r="J20" s="286">
        <v>1</v>
      </c>
    </row>
    <row r="21" spans="2:10" ht="18" customHeight="1" x14ac:dyDescent="0.2">
      <c r="B21" s="226" t="s">
        <v>99</v>
      </c>
      <c r="C21" s="32">
        <v>0.10692808589446758</v>
      </c>
      <c r="D21" s="32">
        <v>0</v>
      </c>
      <c r="E21" s="32">
        <v>0.89159531048987173</v>
      </c>
      <c r="F21" s="32">
        <v>0</v>
      </c>
      <c r="G21" s="32">
        <v>0</v>
      </c>
      <c r="H21" s="32">
        <v>1.3017634616116257E-3</v>
      </c>
      <c r="I21" s="43">
        <v>1.748401540491521E-4</v>
      </c>
      <c r="J21" s="286">
        <v>1</v>
      </c>
    </row>
    <row r="22" spans="2:10" ht="18" customHeight="1" thickBot="1" x14ac:dyDescent="0.25">
      <c r="B22" s="245" t="s">
        <v>100</v>
      </c>
      <c r="C22" s="41">
        <v>5.2261727221205596E-2</v>
      </c>
      <c r="D22" s="102">
        <v>3.4842662914892973E-3</v>
      </c>
      <c r="E22" s="102">
        <v>0.96169490444475481</v>
      </c>
      <c r="F22" s="102">
        <v>0</v>
      </c>
      <c r="G22" s="102">
        <v>1.0634072393388575E-2</v>
      </c>
      <c r="H22" s="102">
        <v>0</v>
      </c>
      <c r="I22" s="44">
        <v>-2.8074970350838217E-2</v>
      </c>
      <c r="J22" s="287">
        <v>1</v>
      </c>
    </row>
    <row r="23" spans="2:10" ht="27" customHeight="1" thickTop="1" thickBot="1" x14ac:dyDescent="0.25">
      <c r="B23" s="228" t="s">
        <v>92</v>
      </c>
      <c r="C23" s="283">
        <v>0.25644001162307944</v>
      </c>
      <c r="D23" s="283">
        <v>3.4028626562386667E-3</v>
      </c>
      <c r="E23" s="283">
        <v>0.37044812257619381</v>
      </c>
      <c r="F23" s="283">
        <v>0.23591782290633706</v>
      </c>
      <c r="G23" s="283">
        <v>1.048916127745346E-2</v>
      </c>
      <c r="H23" s="283">
        <v>6.8185385711984634E-3</v>
      </c>
      <c r="I23" s="284">
        <v>0.11648348038949902</v>
      </c>
      <c r="J23" s="285">
        <v>1</v>
      </c>
    </row>
    <row r="24" spans="2:10" ht="18" customHeight="1" x14ac:dyDescent="0.2"/>
    <row r="25" spans="2:10" ht="18" x14ac:dyDescent="0.2">
      <c r="B25" s="1" t="s">
        <v>221</v>
      </c>
      <c r="C25" s="6"/>
      <c r="D25" s="6"/>
      <c r="E25" s="6"/>
      <c r="F25" s="6"/>
      <c r="G25" s="6"/>
      <c r="H25" s="6"/>
      <c r="I25" s="6"/>
      <c r="J25" s="6"/>
    </row>
    <row r="26" spans="2:10" ht="6.75" customHeight="1" x14ac:dyDescent="0.2">
      <c r="B26" s="2"/>
      <c r="C26" s="6"/>
      <c r="D26" s="6"/>
      <c r="E26" s="6"/>
      <c r="F26" s="6"/>
      <c r="G26" s="6"/>
      <c r="H26" s="6"/>
      <c r="I26" s="6"/>
      <c r="J26" s="6"/>
    </row>
    <row r="27" spans="2:10" ht="15" customHeight="1" x14ac:dyDescent="0.2">
      <c r="B27" s="3" t="s">
        <v>121</v>
      </c>
      <c r="C27" s="6"/>
      <c r="D27" s="6"/>
      <c r="E27" s="6"/>
      <c r="F27" s="6"/>
      <c r="G27" s="6"/>
      <c r="H27" s="6"/>
      <c r="I27" s="6"/>
      <c r="J27" s="6"/>
    </row>
    <row r="28" spans="2:10" ht="11.25" customHeight="1" thickBot="1" x14ac:dyDescent="0.3">
      <c r="B28" s="3"/>
      <c r="C28" s="6"/>
      <c r="D28" s="6"/>
      <c r="E28" s="6"/>
      <c r="F28" s="6"/>
      <c r="G28" s="6"/>
      <c r="H28" s="6"/>
      <c r="J28" s="20" t="s">
        <v>88</v>
      </c>
    </row>
    <row r="29" spans="2:10" ht="60" customHeight="1" thickBot="1" x14ac:dyDescent="0.25">
      <c r="B29" s="295" t="s">
        <v>24</v>
      </c>
      <c r="C29" s="306" t="s">
        <v>163</v>
      </c>
      <c r="D29" s="307" t="s">
        <v>164</v>
      </c>
      <c r="E29" s="307" t="s">
        <v>165</v>
      </c>
      <c r="F29" s="307" t="s">
        <v>166</v>
      </c>
      <c r="G29" s="307" t="s">
        <v>309</v>
      </c>
      <c r="H29" s="307" t="s">
        <v>167</v>
      </c>
      <c r="I29" s="308" t="s">
        <v>168</v>
      </c>
      <c r="J29" s="309" t="s">
        <v>290</v>
      </c>
    </row>
    <row r="30" spans="2:10" ht="18" customHeight="1" thickTop="1" x14ac:dyDescent="0.2">
      <c r="B30" s="225" t="s">
        <v>21</v>
      </c>
      <c r="C30" s="33">
        <v>1218166.6000000001</v>
      </c>
      <c r="D30" s="33">
        <v>1474.8500000000004</v>
      </c>
      <c r="E30" s="33">
        <v>1476706.56</v>
      </c>
      <c r="F30" s="33">
        <v>1295984.23</v>
      </c>
      <c r="G30" s="33">
        <v>4357.72</v>
      </c>
      <c r="H30" s="33">
        <v>31358.269999999997</v>
      </c>
      <c r="I30" s="38">
        <v>525874.52000000014</v>
      </c>
      <c r="J30" s="281">
        <v>4553922.75</v>
      </c>
    </row>
    <row r="31" spans="2:10" ht="18" customHeight="1" x14ac:dyDescent="0.2">
      <c r="B31" s="226" t="s">
        <v>22</v>
      </c>
      <c r="C31" s="33">
        <v>39834.75</v>
      </c>
      <c r="D31" s="33">
        <v>4756.51</v>
      </c>
      <c r="E31" s="33">
        <v>58695.3</v>
      </c>
      <c r="F31" s="33">
        <v>27595.43</v>
      </c>
      <c r="G31" s="33">
        <v>173.31</v>
      </c>
      <c r="H31" s="33">
        <v>960.77999999999884</v>
      </c>
      <c r="I31" s="39">
        <v>14939.219999999972</v>
      </c>
      <c r="J31" s="281">
        <v>146955.29999999999</v>
      </c>
    </row>
    <row r="32" spans="2:10" ht="18" customHeight="1" thickBot="1" x14ac:dyDescent="0.25">
      <c r="B32" s="245" t="s">
        <v>23</v>
      </c>
      <c r="C32" s="35">
        <v>24448.99</v>
      </c>
      <c r="D32" s="36">
        <v>3.83</v>
      </c>
      <c r="E32" s="36">
        <v>58626.89</v>
      </c>
      <c r="F32" s="36">
        <v>0</v>
      </c>
      <c r="G32" s="36">
        <v>130.32</v>
      </c>
      <c r="H32" s="36">
        <v>4631.4400000000005</v>
      </c>
      <c r="I32" s="40">
        <v>4908.3199999999924</v>
      </c>
      <c r="J32" s="282">
        <v>92749.79</v>
      </c>
    </row>
    <row r="33" spans="2:10" ht="27" customHeight="1" thickTop="1" thickBot="1" x14ac:dyDescent="0.25">
      <c r="B33" s="228" t="s">
        <v>1</v>
      </c>
      <c r="C33" s="229">
        <v>1282450.3400000001</v>
      </c>
      <c r="D33" s="229">
        <v>6235.1900000000005</v>
      </c>
      <c r="E33" s="229">
        <v>1594028.75</v>
      </c>
      <c r="F33" s="229">
        <v>1323579.6599999999</v>
      </c>
      <c r="G33" s="229">
        <v>4661.3500000000004</v>
      </c>
      <c r="H33" s="229">
        <v>36950.49</v>
      </c>
      <c r="I33" s="230">
        <v>545722.06000000006</v>
      </c>
      <c r="J33" s="280">
        <v>4793627.84</v>
      </c>
    </row>
    <row r="34" spans="2:10" ht="12" customHeight="1" x14ac:dyDescent="0.2"/>
    <row r="35" spans="2:10" ht="15" customHeight="1" x14ac:dyDescent="0.25">
      <c r="B35" s="4" t="s">
        <v>38</v>
      </c>
      <c r="C35" s="6"/>
      <c r="D35" s="6"/>
      <c r="E35" s="6"/>
      <c r="F35" s="6"/>
      <c r="G35" s="6"/>
      <c r="H35" s="6"/>
      <c r="I35" s="6"/>
      <c r="J35" s="6"/>
    </row>
    <row r="36" spans="2:10" ht="11.25" customHeight="1" thickBot="1" x14ac:dyDescent="0.3">
      <c r="B36" s="3"/>
      <c r="C36" s="6"/>
      <c r="D36" s="6"/>
      <c r="E36" s="6"/>
      <c r="F36" s="6"/>
      <c r="G36" s="6"/>
      <c r="H36" s="6"/>
      <c r="J36" s="19" t="s">
        <v>102</v>
      </c>
    </row>
    <row r="37" spans="2:10" ht="60" customHeight="1" thickBot="1" x14ac:dyDescent="0.25">
      <c r="B37" s="295" t="s">
        <v>24</v>
      </c>
      <c r="C37" s="306" t="s">
        <v>163</v>
      </c>
      <c r="D37" s="307" t="s">
        <v>164</v>
      </c>
      <c r="E37" s="307" t="s">
        <v>165</v>
      </c>
      <c r="F37" s="307" t="s">
        <v>166</v>
      </c>
      <c r="G37" s="307" t="s">
        <v>309</v>
      </c>
      <c r="H37" s="307" t="s">
        <v>167</v>
      </c>
      <c r="I37" s="308" t="s">
        <v>168</v>
      </c>
      <c r="J37" s="309" t="s">
        <v>290</v>
      </c>
    </row>
    <row r="38" spans="2:10" ht="18" customHeight="1" thickTop="1" x14ac:dyDescent="0.2">
      <c r="B38" s="225" t="s">
        <v>21</v>
      </c>
      <c r="C38" s="32">
        <v>0.26749830132713603</v>
      </c>
      <c r="D38" s="32">
        <v>3.2386364041858207E-4</v>
      </c>
      <c r="E38" s="32">
        <v>0.32427132410184167</v>
      </c>
      <c r="F38" s="32">
        <v>0.28458634481667483</v>
      </c>
      <c r="G38" s="32">
        <v>9.5691566133834836E-4</v>
      </c>
      <c r="H38" s="32">
        <v>6.885990764775269E-3</v>
      </c>
      <c r="I38" s="42">
        <v>0.11547725968781533</v>
      </c>
      <c r="J38" s="286">
        <v>1</v>
      </c>
    </row>
    <row r="39" spans="2:10" ht="18" customHeight="1" x14ac:dyDescent="0.2">
      <c r="B39" s="226" t="s">
        <v>22</v>
      </c>
      <c r="C39" s="32">
        <v>0.27106712041008391</v>
      </c>
      <c r="D39" s="32">
        <v>3.2367053110707818E-2</v>
      </c>
      <c r="E39" s="32">
        <v>0.39940920810613845</v>
      </c>
      <c r="F39" s="32">
        <v>0.18778111439328832</v>
      </c>
      <c r="G39" s="32">
        <v>1.1793382069241465E-3</v>
      </c>
      <c r="H39" s="32">
        <v>6.5379064246066584E-3</v>
      </c>
      <c r="I39" s="43">
        <v>0.10165825934825061</v>
      </c>
      <c r="J39" s="286">
        <v>1</v>
      </c>
    </row>
    <row r="40" spans="2:10" ht="18" customHeight="1" thickBot="1" x14ac:dyDescent="0.25">
      <c r="B40" s="245" t="s">
        <v>23</v>
      </c>
      <c r="C40" s="41">
        <v>0.26360156718414135</v>
      </c>
      <c r="D40" s="102">
        <v>4.1293894034692699E-5</v>
      </c>
      <c r="E40" s="102">
        <v>0.63209728022025713</v>
      </c>
      <c r="F40" s="102">
        <v>0</v>
      </c>
      <c r="G40" s="102">
        <v>1.4050705667365932E-3</v>
      </c>
      <c r="H40" s="102">
        <v>4.9934776132646776E-2</v>
      </c>
      <c r="I40" s="44">
        <v>5.2920012002183429E-2</v>
      </c>
      <c r="J40" s="287">
        <v>1</v>
      </c>
    </row>
    <row r="41" spans="2:10" ht="27" customHeight="1" thickTop="1" thickBot="1" x14ac:dyDescent="0.25">
      <c r="B41" s="228" t="s">
        <v>1</v>
      </c>
      <c r="C41" s="283">
        <v>0.26753231222889429</v>
      </c>
      <c r="D41" s="283">
        <v>1.3007246720262709E-3</v>
      </c>
      <c r="E41" s="283">
        <v>0.33253076859633729</v>
      </c>
      <c r="F41" s="283">
        <v>0.27611231079632581</v>
      </c>
      <c r="G41" s="283">
        <v>9.7240548402689525E-4</v>
      </c>
      <c r="H41" s="283">
        <v>7.7082517110881928E-3</v>
      </c>
      <c r="I41" s="284">
        <v>0.11384322651130131</v>
      </c>
      <c r="J41" s="285">
        <v>1</v>
      </c>
    </row>
  </sheetData>
  <phoneticPr fontId="2" type="noConversion"/>
  <hyperlinks>
    <hyperlink ref="L1" location="INDICE!A1" display="VOLVER AL ÍNDICE" xr:uid="{435388AE-AC17-4D7E-B3D1-3A766D0E679B}"/>
    <hyperlink ref="L1:M1" location="INDICE!A49:N49" display="VOLVER AL ÍNDICE" xr:uid="{DD6ABB8B-447B-49A6-92E5-CA9F22387BAF}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17D7-EE71-4B4A-A818-18A0FDFC2A70}">
  <sheetPr codeName="Hoja29">
    <tabColor rgb="FFFBD637"/>
  </sheetPr>
  <dimension ref="A1:G51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4.85546875" style="5" customWidth="1"/>
    <col min="3" max="4" width="20.5703125" style="5" customWidth="1"/>
    <col min="5" max="5" width="24" style="5" customWidth="1"/>
    <col min="6" max="6" width="5.42578125" style="9" customWidth="1"/>
    <col min="7" max="16384" width="9.140625" style="5"/>
  </cols>
  <sheetData>
    <row r="1" spans="1:7" ht="18" customHeight="1" thickTop="1" thickBot="1" x14ac:dyDescent="0.25">
      <c r="A1" s="6"/>
      <c r="B1" s="1" t="s">
        <v>44</v>
      </c>
      <c r="C1" s="6"/>
      <c r="D1" s="6"/>
      <c r="E1" s="6"/>
      <c r="F1" s="6"/>
      <c r="G1" s="467" t="s">
        <v>180</v>
      </c>
    </row>
    <row r="2" spans="1:7" ht="12" customHeight="1" thickTop="1" x14ac:dyDescent="0.2">
      <c r="A2" s="6"/>
      <c r="B2" s="1"/>
      <c r="C2" s="6"/>
      <c r="D2" s="6"/>
      <c r="E2" s="6"/>
      <c r="F2" s="6"/>
    </row>
    <row r="3" spans="1:7" ht="18" customHeight="1" x14ac:dyDescent="0.2">
      <c r="A3" s="6"/>
      <c r="B3" s="1" t="s">
        <v>223</v>
      </c>
      <c r="C3" s="6"/>
      <c r="D3" s="6"/>
      <c r="E3" s="6"/>
      <c r="F3" s="6"/>
    </row>
    <row r="4" spans="1:7" ht="6" customHeight="1" x14ac:dyDescent="0.2">
      <c r="A4" s="6"/>
      <c r="B4" s="2"/>
      <c r="C4" s="6"/>
      <c r="D4" s="6"/>
      <c r="E4" s="6"/>
      <c r="F4" s="6"/>
    </row>
    <row r="5" spans="1:7" ht="15" customHeight="1" x14ac:dyDescent="0.2">
      <c r="A5" s="6"/>
      <c r="B5" s="3" t="s">
        <v>121</v>
      </c>
      <c r="C5" s="6"/>
      <c r="D5" s="6"/>
      <c r="E5" s="6"/>
      <c r="F5" s="6"/>
    </row>
    <row r="6" spans="1:7" ht="11.25" customHeight="1" thickBot="1" x14ac:dyDescent="0.3">
      <c r="A6" s="6"/>
      <c r="B6" s="3"/>
      <c r="C6" s="6"/>
      <c r="E6" s="20" t="s">
        <v>88</v>
      </c>
      <c r="F6" s="19"/>
    </row>
    <row r="7" spans="1:7" ht="51.95" customHeight="1" thickBot="1" x14ac:dyDescent="0.25">
      <c r="A7" s="6"/>
      <c r="B7" s="295" t="s">
        <v>8</v>
      </c>
      <c r="C7" s="296" t="s">
        <v>169</v>
      </c>
      <c r="D7" s="297" t="s">
        <v>45</v>
      </c>
      <c r="E7" s="299" t="s">
        <v>170</v>
      </c>
      <c r="F7" s="112"/>
    </row>
    <row r="8" spans="1:7" ht="18" customHeight="1" thickTop="1" x14ac:dyDescent="0.2">
      <c r="A8" s="6"/>
      <c r="B8" s="225" t="s">
        <v>419</v>
      </c>
      <c r="C8" s="80">
        <v>42647.59</v>
      </c>
      <c r="D8" s="95">
        <v>39075.960000000006</v>
      </c>
      <c r="E8" s="317">
        <v>81723.55</v>
      </c>
      <c r="F8" s="122"/>
    </row>
    <row r="9" spans="1:7" ht="18" customHeight="1" x14ac:dyDescent="0.2">
      <c r="A9" s="6"/>
      <c r="B9" s="226" t="s">
        <v>420</v>
      </c>
      <c r="C9" s="80">
        <v>11414.55</v>
      </c>
      <c r="D9" s="86">
        <v>1476.4500000000007</v>
      </c>
      <c r="E9" s="317">
        <v>12891</v>
      </c>
      <c r="F9" s="122"/>
    </row>
    <row r="10" spans="1:7" ht="18" customHeight="1" x14ac:dyDescent="0.2">
      <c r="A10" s="6"/>
      <c r="B10" s="226" t="s">
        <v>421</v>
      </c>
      <c r="C10" s="80">
        <v>404.94</v>
      </c>
      <c r="D10" s="86">
        <v>108.71999999999997</v>
      </c>
      <c r="E10" s="317">
        <v>513.66</v>
      </c>
      <c r="F10" s="122"/>
    </row>
    <row r="11" spans="1:7" ht="18" customHeight="1" x14ac:dyDescent="0.2">
      <c r="A11" s="6"/>
      <c r="B11" s="226" t="s">
        <v>422</v>
      </c>
      <c r="C11" s="80">
        <v>2482.6</v>
      </c>
      <c r="D11" s="86">
        <v>138.11999999999989</v>
      </c>
      <c r="E11" s="317">
        <v>2620.7199999999998</v>
      </c>
      <c r="F11" s="122"/>
    </row>
    <row r="12" spans="1:7" ht="18" customHeight="1" x14ac:dyDescent="0.2">
      <c r="A12" s="6"/>
      <c r="B12" s="226" t="s">
        <v>423</v>
      </c>
      <c r="C12" s="80">
        <v>2548.7600000000002</v>
      </c>
      <c r="D12" s="86">
        <v>2956.17</v>
      </c>
      <c r="E12" s="317">
        <v>5504.93</v>
      </c>
      <c r="F12" s="122"/>
    </row>
    <row r="13" spans="1:7" ht="18" customHeight="1" x14ac:dyDescent="0.2">
      <c r="A13" s="6"/>
      <c r="B13" s="226" t="s">
        <v>424</v>
      </c>
      <c r="C13" s="80">
        <v>54.46</v>
      </c>
      <c r="D13" s="86">
        <v>30.970000000000006</v>
      </c>
      <c r="E13" s="317">
        <v>85.43</v>
      </c>
      <c r="F13" s="122"/>
    </row>
    <row r="14" spans="1:7" ht="18" customHeight="1" x14ac:dyDescent="0.2">
      <c r="A14" s="6"/>
      <c r="B14" s="226" t="s">
        <v>425</v>
      </c>
      <c r="C14" s="80">
        <v>6618.13</v>
      </c>
      <c r="D14" s="86">
        <v>1045.08</v>
      </c>
      <c r="E14" s="317">
        <v>7663.21</v>
      </c>
      <c r="F14" s="122"/>
    </row>
    <row r="15" spans="1:7" ht="18" customHeight="1" x14ac:dyDescent="0.2">
      <c r="A15" s="6"/>
      <c r="B15" s="226" t="s">
        <v>426</v>
      </c>
      <c r="C15" s="80">
        <v>10678.75</v>
      </c>
      <c r="D15" s="86">
        <v>228.73999999999978</v>
      </c>
      <c r="E15" s="317">
        <v>10907.49</v>
      </c>
      <c r="F15" s="122"/>
    </row>
    <row r="16" spans="1:7" ht="18" customHeight="1" x14ac:dyDescent="0.2">
      <c r="A16" s="6"/>
      <c r="B16" s="226" t="s">
        <v>427</v>
      </c>
      <c r="C16" s="80">
        <v>45127</v>
      </c>
      <c r="D16" s="86">
        <v>61685.820000000007</v>
      </c>
      <c r="E16" s="317">
        <v>106812.82</v>
      </c>
      <c r="F16" s="122"/>
    </row>
    <row r="17" spans="1:5" ht="18" customHeight="1" x14ac:dyDescent="0.2">
      <c r="A17" s="6"/>
      <c r="B17" s="226" t="s">
        <v>428</v>
      </c>
      <c r="C17" s="80">
        <v>4759.54</v>
      </c>
      <c r="D17" s="86">
        <v>1857.0600000000004</v>
      </c>
      <c r="E17" s="317">
        <v>6616.6</v>
      </c>
    </row>
    <row r="18" spans="1:5" ht="18" customHeight="1" x14ac:dyDescent="0.2">
      <c r="A18" s="6"/>
      <c r="B18" s="226" t="s">
        <v>429</v>
      </c>
      <c r="C18" s="80">
        <v>5483.67</v>
      </c>
      <c r="D18" s="86">
        <v>879.38000000000011</v>
      </c>
      <c r="E18" s="317">
        <v>6363.05</v>
      </c>
    </row>
    <row r="19" spans="1:5" ht="18" customHeight="1" x14ac:dyDescent="0.2">
      <c r="A19" s="6"/>
      <c r="B19" s="226" t="s">
        <v>430</v>
      </c>
      <c r="C19" s="80">
        <v>55576.17</v>
      </c>
      <c r="D19" s="86">
        <v>5356.1900000000023</v>
      </c>
      <c r="E19" s="317">
        <v>60932.36</v>
      </c>
    </row>
    <row r="20" spans="1:5" ht="18" customHeight="1" x14ac:dyDescent="0.2">
      <c r="A20" s="6"/>
      <c r="B20" s="226" t="s">
        <v>431</v>
      </c>
      <c r="C20" s="80">
        <v>1857.31</v>
      </c>
      <c r="D20" s="86">
        <v>533.32000000000016</v>
      </c>
      <c r="E20" s="317">
        <v>2390.63</v>
      </c>
    </row>
    <row r="21" spans="1:5" ht="18" customHeight="1" x14ac:dyDescent="0.2">
      <c r="A21" s="6"/>
      <c r="B21" s="226" t="s">
        <v>432</v>
      </c>
      <c r="C21" s="80">
        <v>44746.13</v>
      </c>
      <c r="D21" s="86">
        <v>781.06000000000495</v>
      </c>
      <c r="E21" s="317">
        <v>45527.19</v>
      </c>
    </row>
    <row r="22" spans="1:5" ht="18" customHeight="1" x14ac:dyDescent="0.2">
      <c r="A22" s="6"/>
      <c r="B22" s="226" t="s">
        <v>433</v>
      </c>
      <c r="C22" s="80">
        <v>23398.1</v>
      </c>
      <c r="D22" s="86">
        <v>18202.099999999999</v>
      </c>
      <c r="E22" s="317">
        <v>41600.199999999997</v>
      </c>
    </row>
    <row r="23" spans="1:5" ht="18" customHeight="1" x14ac:dyDescent="0.2">
      <c r="A23" s="6"/>
      <c r="B23" s="226" t="s">
        <v>434</v>
      </c>
      <c r="C23" s="80">
        <v>836.44</v>
      </c>
      <c r="D23" s="86">
        <v>1281.5900000000001</v>
      </c>
      <c r="E23" s="317">
        <v>2118.0300000000002</v>
      </c>
    </row>
    <row r="24" spans="1:5" ht="18" customHeight="1" x14ac:dyDescent="0.2">
      <c r="A24" s="6"/>
      <c r="B24" s="226" t="s">
        <v>435</v>
      </c>
      <c r="C24" s="80">
        <v>19189.53</v>
      </c>
      <c r="D24" s="86">
        <v>5468.09</v>
      </c>
      <c r="E24" s="317">
        <v>24657.62</v>
      </c>
    </row>
    <row r="25" spans="1:5" ht="18" customHeight="1" x14ac:dyDescent="0.2">
      <c r="A25" s="6"/>
      <c r="B25" s="226" t="s">
        <v>436</v>
      </c>
      <c r="C25" s="80">
        <v>0</v>
      </c>
      <c r="D25" s="86">
        <v>2611.19</v>
      </c>
      <c r="E25" s="317">
        <v>2611.19</v>
      </c>
    </row>
    <row r="26" spans="1:5" ht="18" customHeight="1" thickBot="1" x14ac:dyDescent="0.25">
      <c r="A26" s="6"/>
      <c r="B26" s="245" t="s">
        <v>399</v>
      </c>
      <c r="C26" s="98">
        <v>403.85</v>
      </c>
      <c r="D26" s="89">
        <v>0</v>
      </c>
      <c r="E26" s="304">
        <v>403.85</v>
      </c>
    </row>
    <row r="27" spans="1:5" ht="27" customHeight="1" thickTop="1" thickBot="1" x14ac:dyDescent="0.25">
      <c r="A27" s="6"/>
      <c r="B27" s="300" t="s">
        <v>1</v>
      </c>
      <c r="C27" s="274">
        <v>278227.51999999996</v>
      </c>
      <c r="D27" s="275">
        <v>143716.01</v>
      </c>
      <c r="E27" s="305">
        <v>421943.53</v>
      </c>
    </row>
    <row r="28" spans="1:5" ht="12" customHeight="1" x14ac:dyDescent="0.2"/>
    <row r="29" spans="1:5" ht="15" customHeight="1" x14ac:dyDescent="0.25">
      <c r="B29" s="4" t="s">
        <v>11</v>
      </c>
      <c r="C29" s="6"/>
      <c r="D29" s="6"/>
      <c r="E29" s="6"/>
    </row>
    <row r="30" spans="1:5" ht="11.25" customHeight="1" thickBot="1" x14ac:dyDescent="0.3">
      <c r="B30" s="3"/>
      <c r="C30" s="6"/>
      <c r="E30" s="19" t="s">
        <v>102</v>
      </c>
    </row>
    <row r="31" spans="1:5" ht="51.95" customHeight="1" thickBot="1" x14ac:dyDescent="0.25">
      <c r="B31" s="295" t="s">
        <v>8</v>
      </c>
      <c r="C31" s="296" t="s">
        <v>169</v>
      </c>
      <c r="D31" s="297" t="s">
        <v>45</v>
      </c>
      <c r="E31" s="299" t="s">
        <v>170</v>
      </c>
    </row>
    <row r="32" spans="1:5" ht="18" customHeight="1" thickTop="1" x14ac:dyDescent="0.2">
      <c r="B32" s="225" t="s">
        <v>419</v>
      </c>
      <c r="C32" s="65">
        <v>0.52185190193034925</v>
      </c>
      <c r="D32" s="69">
        <v>0.47814809806965075</v>
      </c>
      <c r="E32" s="267">
        <v>1</v>
      </c>
    </row>
    <row r="33" spans="2:5" ht="18" customHeight="1" x14ac:dyDescent="0.2">
      <c r="B33" s="226" t="s">
        <v>420</v>
      </c>
      <c r="C33" s="65">
        <v>0.88546660460786586</v>
      </c>
      <c r="D33" s="66">
        <v>0.1145333953921341</v>
      </c>
      <c r="E33" s="267">
        <v>1</v>
      </c>
    </row>
    <row r="34" spans="2:5" ht="18" customHeight="1" x14ac:dyDescent="0.2">
      <c r="B34" s="226" t="s">
        <v>421</v>
      </c>
      <c r="C34" s="65">
        <v>0.78834248335474832</v>
      </c>
      <c r="D34" s="66">
        <v>0.21165751664525168</v>
      </c>
      <c r="E34" s="267">
        <v>1</v>
      </c>
    </row>
    <row r="35" spans="2:5" ht="18" customHeight="1" x14ac:dyDescent="0.2">
      <c r="B35" s="226" t="s">
        <v>422</v>
      </c>
      <c r="C35" s="65">
        <v>0.94729692603559335</v>
      </c>
      <c r="D35" s="66">
        <v>5.270307396440669E-2</v>
      </c>
      <c r="E35" s="267">
        <v>1</v>
      </c>
    </row>
    <row r="36" spans="2:5" ht="18" customHeight="1" x14ac:dyDescent="0.2">
      <c r="B36" s="226" t="s">
        <v>423</v>
      </c>
      <c r="C36" s="65">
        <v>0.46299589640558553</v>
      </c>
      <c r="D36" s="66">
        <v>0.53700410359441442</v>
      </c>
      <c r="E36" s="267">
        <v>1</v>
      </c>
    </row>
    <row r="37" spans="2:5" ht="18" customHeight="1" x14ac:dyDescent="0.2">
      <c r="B37" s="226" t="s">
        <v>424</v>
      </c>
      <c r="C37" s="65">
        <v>0.63748097857895347</v>
      </c>
      <c r="D37" s="66">
        <v>0.36251902142104653</v>
      </c>
      <c r="E37" s="267">
        <v>1</v>
      </c>
    </row>
    <row r="38" spans="2:5" ht="18" customHeight="1" x14ac:dyDescent="0.2">
      <c r="B38" s="226" t="s">
        <v>425</v>
      </c>
      <c r="C38" s="65">
        <v>0.86362372948150967</v>
      </c>
      <c r="D38" s="66">
        <v>0.13637627051849027</v>
      </c>
      <c r="E38" s="267">
        <v>1</v>
      </c>
    </row>
    <row r="39" spans="2:5" ht="18" customHeight="1" x14ac:dyDescent="0.2">
      <c r="B39" s="226" t="s">
        <v>426</v>
      </c>
      <c r="C39" s="65">
        <v>0.97902908918550469</v>
      </c>
      <c r="D39" s="66">
        <v>2.0970910814495342E-2</v>
      </c>
      <c r="E39" s="267">
        <v>1</v>
      </c>
    </row>
    <row r="40" spans="2:5" ht="18" customHeight="1" x14ac:dyDescent="0.2">
      <c r="B40" s="226" t="s">
        <v>427</v>
      </c>
      <c r="C40" s="65">
        <v>0.42248673895137306</v>
      </c>
      <c r="D40" s="66">
        <v>0.57751326104862699</v>
      </c>
      <c r="E40" s="267">
        <v>1</v>
      </c>
    </row>
    <row r="41" spans="2:5" ht="18" customHeight="1" x14ac:dyDescent="0.2">
      <c r="B41" s="226" t="s">
        <v>428</v>
      </c>
      <c r="C41" s="65">
        <v>0.71933319227397752</v>
      </c>
      <c r="D41" s="66">
        <v>0.28066680772602248</v>
      </c>
      <c r="E41" s="267">
        <v>1</v>
      </c>
    </row>
    <row r="42" spans="2:5" ht="18" customHeight="1" x14ac:dyDescent="0.2">
      <c r="B42" s="226" t="s">
        <v>429</v>
      </c>
      <c r="C42" s="65">
        <v>0.8617989800488759</v>
      </c>
      <c r="D42" s="66">
        <v>0.13820101995112408</v>
      </c>
      <c r="E42" s="267">
        <v>1</v>
      </c>
    </row>
    <row r="43" spans="2:5" ht="18" customHeight="1" x14ac:dyDescent="0.2">
      <c r="B43" s="226" t="s">
        <v>430</v>
      </c>
      <c r="C43" s="65">
        <v>0.91209613413956059</v>
      </c>
      <c r="D43" s="66">
        <v>8.7903865860439384E-2</v>
      </c>
      <c r="E43" s="267">
        <v>1</v>
      </c>
    </row>
    <row r="44" spans="2:5" ht="18" customHeight="1" x14ac:dyDescent="0.2">
      <c r="B44" s="226" t="s">
        <v>431</v>
      </c>
      <c r="C44" s="65">
        <v>0.77691236201336045</v>
      </c>
      <c r="D44" s="66">
        <v>0.22308763798663955</v>
      </c>
      <c r="E44" s="267">
        <v>1</v>
      </c>
    </row>
    <row r="45" spans="2:5" ht="18" customHeight="1" x14ac:dyDescent="0.2">
      <c r="B45" s="226" t="s">
        <v>432</v>
      </c>
      <c r="C45" s="65">
        <v>0.98284409821910812</v>
      </c>
      <c r="D45" s="66">
        <v>1.7155901780891922E-2</v>
      </c>
      <c r="E45" s="267">
        <v>1</v>
      </c>
    </row>
    <row r="46" spans="2:5" ht="18" customHeight="1" x14ac:dyDescent="0.2">
      <c r="B46" s="226" t="s">
        <v>433</v>
      </c>
      <c r="C46" s="65">
        <v>0.5624516228287364</v>
      </c>
      <c r="D46" s="66">
        <v>0.4375483771712636</v>
      </c>
      <c r="E46" s="267">
        <v>1</v>
      </c>
    </row>
    <row r="47" spans="2:5" ht="18" customHeight="1" x14ac:dyDescent="0.2">
      <c r="B47" s="226" t="s">
        <v>434</v>
      </c>
      <c r="C47" s="65">
        <v>0.3949141419148926</v>
      </c>
      <c r="D47" s="66">
        <v>0.6050858580851074</v>
      </c>
      <c r="E47" s="267">
        <v>1</v>
      </c>
    </row>
    <row r="48" spans="2:5" ht="18" customHeight="1" x14ac:dyDescent="0.2">
      <c r="B48" s="226" t="s">
        <v>435</v>
      </c>
      <c r="C48" s="65">
        <v>0.77823934345650547</v>
      </c>
      <c r="D48" s="66">
        <v>0.22176065654349447</v>
      </c>
      <c r="E48" s="267">
        <v>1</v>
      </c>
    </row>
    <row r="49" spans="2:5" ht="18" customHeight="1" x14ac:dyDescent="0.2">
      <c r="B49" s="226" t="s">
        <v>436</v>
      </c>
      <c r="C49" s="65">
        <v>0</v>
      </c>
      <c r="D49" s="66">
        <v>1</v>
      </c>
      <c r="E49" s="267">
        <v>1</v>
      </c>
    </row>
    <row r="50" spans="2:5" ht="18" customHeight="1" thickBot="1" x14ac:dyDescent="0.25">
      <c r="B50" s="245" t="s">
        <v>399</v>
      </c>
      <c r="C50" s="68">
        <v>1</v>
      </c>
      <c r="D50" s="67">
        <v>0</v>
      </c>
      <c r="E50" s="268">
        <v>1</v>
      </c>
    </row>
    <row r="51" spans="2:5" ht="27" customHeight="1" thickTop="1" thickBot="1" x14ac:dyDescent="0.25">
      <c r="B51" s="300" t="s">
        <v>1</v>
      </c>
      <c r="C51" s="278">
        <v>0.65939515650352531</v>
      </c>
      <c r="D51" s="279">
        <v>0.34060484349647452</v>
      </c>
      <c r="E51" s="264">
        <v>1</v>
      </c>
    </row>
  </sheetData>
  <phoneticPr fontId="2" type="noConversion"/>
  <hyperlinks>
    <hyperlink ref="G1" location="INDICE!A1" display="VOLVER AL ÍNDICE" xr:uid="{9E568804-74E4-4EC1-88C7-B2E863378420}"/>
    <hyperlink ref="G1:H1" location="INDICE!A49:N49" display="VOLVER AL ÍNDICE" xr:uid="{03DC6948-CE80-432D-8460-4F59AA3D37DC}"/>
  </hyperlinks>
  <printOptions horizontalCentered="1"/>
  <pageMargins left="0.39370078740157483" right="0.39370078740157483" top="0.39370078740157483" bottom="0.39370078740157483" header="0" footer="0"/>
  <pageSetup paperSize="9" scale="90" orientation="portrait" horizontalDpi="4294967293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552A-9CEC-4F69-902E-0F86995F37C9}">
  <sheetPr codeName="Hoja30">
    <tabColor rgb="FFFBD637"/>
  </sheetPr>
  <dimension ref="A1:G27"/>
  <sheetViews>
    <sheetView showGridLines="0" workbookViewId="0">
      <selection activeCell="J7" sqref="J7"/>
    </sheetView>
  </sheetViews>
  <sheetFormatPr baseColWidth="10" defaultColWidth="9.140625" defaultRowHeight="12.75" x14ac:dyDescent="0.2"/>
  <cols>
    <col min="1" max="1" width="1.5703125" style="5" customWidth="1"/>
    <col min="2" max="2" width="24.5703125" style="5" customWidth="1"/>
    <col min="3" max="4" width="20.5703125" style="5" customWidth="1"/>
    <col min="5" max="5" width="23.42578125" style="5" customWidth="1"/>
    <col min="6" max="6" width="5.5703125" style="9" customWidth="1"/>
    <col min="7" max="16384" width="9.140625" style="5"/>
  </cols>
  <sheetData>
    <row r="1" spans="1:7" ht="19.5" thickTop="1" thickBot="1" x14ac:dyDescent="0.25">
      <c r="A1" s="6"/>
      <c r="B1" s="1" t="s">
        <v>44</v>
      </c>
      <c r="G1" s="467" t="s">
        <v>180</v>
      </c>
    </row>
    <row r="2" spans="1:7" ht="12" customHeight="1" thickTop="1" x14ac:dyDescent="0.2">
      <c r="A2" s="6"/>
      <c r="B2" s="1"/>
    </row>
    <row r="3" spans="1:7" ht="18" x14ac:dyDescent="0.2">
      <c r="A3" s="6"/>
      <c r="B3" s="1" t="s">
        <v>224</v>
      </c>
      <c r="C3" s="108"/>
      <c r="D3" s="108"/>
      <c r="E3" s="108"/>
      <c r="F3" s="108"/>
    </row>
    <row r="4" spans="1:7" ht="15.75" x14ac:dyDescent="0.2">
      <c r="A4" s="6"/>
      <c r="B4" s="2"/>
    </row>
    <row r="5" spans="1:7" ht="15" customHeight="1" x14ac:dyDescent="0.2">
      <c r="A5" s="6"/>
      <c r="B5" s="3" t="s">
        <v>121</v>
      </c>
    </row>
    <row r="6" spans="1:7" ht="11.25" customHeight="1" thickBot="1" x14ac:dyDescent="0.3">
      <c r="A6" s="6"/>
      <c r="E6" s="20" t="s">
        <v>88</v>
      </c>
      <c r="F6" s="19"/>
    </row>
    <row r="7" spans="1:7" ht="60" customHeight="1" thickBot="1" x14ac:dyDescent="0.25">
      <c r="A7" s="6"/>
      <c r="B7" s="295" t="s">
        <v>0</v>
      </c>
      <c r="C7" s="296" t="s">
        <v>169</v>
      </c>
      <c r="D7" s="297" t="s">
        <v>45</v>
      </c>
      <c r="E7" s="299" t="s">
        <v>170</v>
      </c>
      <c r="F7" s="112"/>
    </row>
    <row r="8" spans="1:7" ht="18" customHeight="1" thickTop="1" x14ac:dyDescent="0.2">
      <c r="A8" s="6"/>
      <c r="B8" s="225" t="s">
        <v>81</v>
      </c>
      <c r="C8" s="80">
        <v>30554.13</v>
      </c>
      <c r="D8" s="95">
        <v>60465.789999999994</v>
      </c>
      <c r="E8" s="265">
        <v>91019.92</v>
      </c>
      <c r="F8" s="116"/>
    </row>
    <row r="9" spans="1:7" ht="18" customHeight="1" x14ac:dyDescent="0.2">
      <c r="A9" s="6"/>
      <c r="B9" s="226" t="s">
        <v>82</v>
      </c>
      <c r="C9" s="80">
        <v>27320.66</v>
      </c>
      <c r="D9" s="86">
        <v>17423.09</v>
      </c>
      <c r="E9" s="265">
        <v>44743.75</v>
      </c>
      <c r="F9" s="116"/>
    </row>
    <row r="10" spans="1:7" ht="18" customHeight="1" x14ac:dyDescent="0.2">
      <c r="A10" s="6"/>
      <c r="B10" s="226" t="s">
        <v>83</v>
      </c>
      <c r="C10" s="80">
        <v>59800.17</v>
      </c>
      <c r="D10" s="86">
        <v>31931.240000000005</v>
      </c>
      <c r="E10" s="265">
        <v>91731.41</v>
      </c>
      <c r="F10" s="116"/>
    </row>
    <row r="11" spans="1:7" ht="18" customHeight="1" x14ac:dyDescent="0.2">
      <c r="A11" s="6"/>
      <c r="B11" s="226" t="s">
        <v>84</v>
      </c>
      <c r="C11" s="80">
        <v>32729.49</v>
      </c>
      <c r="D11" s="86">
        <v>16143.7</v>
      </c>
      <c r="E11" s="265">
        <v>48873.19</v>
      </c>
      <c r="F11" s="116"/>
    </row>
    <row r="12" spans="1:7" ht="18" customHeight="1" x14ac:dyDescent="0.2">
      <c r="A12" s="6"/>
      <c r="B12" s="226" t="s">
        <v>85</v>
      </c>
      <c r="C12" s="80">
        <v>58619.3</v>
      </c>
      <c r="D12" s="86">
        <v>6186.9099999999962</v>
      </c>
      <c r="E12" s="265">
        <v>64806.21</v>
      </c>
      <c r="F12" s="116"/>
    </row>
    <row r="13" spans="1:7" ht="18" customHeight="1" x14ac:dyDescent="0.2">
      <c r="A13" s="6"/>
      <c r="B13" s="226" t="s">
        <v>86</v>
      </c>
      <c r="C13" s="80">
        <v>44472.67</v>
      </c>
      <c r="D13" s="86">
        <v>4232.2000000000044</v>
      </c>
      <c r="E13" s="265">
        <v>48704.87</v>
      </c>
      <c r="F13" s="116"/>
    </row>
    <row r="14" spans="1:7" ht="18" customHeight="1" thickBot="1" x14ac:dyDescent="0.25">
      <c r="A14" s="6"/>
      <c r="B14" s="245" t="s">
        <v>87</v>
      </c>
      <c r="C14" s="98">
        <v>24731.1</v>
      </c>
      <c r="D14" s="89">
        <v>7333.1100000000006</v>
      </c>
      <c r="E14" s="266">
        <v>32064.21</v>
      </c>
      <c r="F14" s="116"/>
    </row>
    <row r="15" spans="1:7" ht="27" customHeight="1" thickTop="1" thickBot="1" x14ac:dyDescent="0.25">
      <c r="A15" s="6"/>
      <c r="B15" s="300" t="s">
        <v>1</v>
      </c>
      <c r="C15" s="274">
        <v>278227.52</v>
      </c>
      <c r="D15" s="275">
        <v>143716.04</v>
      </c>
      <c r="E15" s="263">
        <v>421943.56</v>
      </c>
      <c r="F15" s="117"/>
    </row>
    <row r="16" spans="1:7" ht="24" customHeight="1" x14ac:dyDescent="0.2">
      <c r="A16" s="6"/>
      <c r="B16" s="6"/>
      <c r="C16" s="16"/>
      <c r="D16" s="16"/>
      <c r="E16" s="16"/>
      <c r="F16" s="16"/>
    </row>
    <row r="17" spans="1:5" ht="15" customHeight="1" x14ac:dyDescent="0.25">
      <c r="A17" s="6"/>
      <c r="B17" s="4" t="s">
        <v>10</v>
      </c>
      <c r="C17" s="9"/>
      <c r="D17" s="9"/>
      <c r="E17" s="9"/>
    </row>
    <row r="18" spans="1:5" ht="11.25" customHeight="1" thickBot="1" x14ac:dyDescent="0.3">
      <c r="A18" s="6"/>
      <c r="B18" s="2"/>
      <c r="C18" s="2"/>
      <c r="E18" s="19" t="s">
        <v>102</v>
      </c>
    </row>
    <row r="19" spans="1:5" ht="60" customHeight="1" thickBot="1" x14ac:dyDescent="0.25">
      <c r="A19" s="6"/>
      <c r="B19" s="295" t="s">
        <v>0</v>
      </c>
      <c r="C19" s="296" t="s">
        <v>169</v>
      </c>
      <c r="D19" s="297" t="s">
        <v>45</v>
      </c>
      <c r="E19" s="299" t="s">
        <v>170</v>
      </c>
    </row>
    <row r="20" spans="1:5" ht="18.75" customHeight="1" thickTop="1" x14ac:dyDescent="0.2">
      <c r="A20" s="6"/>
      <c r="B20" s="225" t="s">
        <v>81</v>
      </c>
      <c r="C20" s="65">
        <v>0.33568618825417557</v>
      </c>
      <c r="D20" s="69">
        <v>0.66431381174582438</v>
      </c>
      <c r="E20" s="267">
        <v>1</v>
      </c>
    </row>
    <row r="21" spans="1:5" ht="18.75" customHeight="1" x14ac:dyDescent="0.2">
      <c r="A21" s="6"/>
      <c r="B21" s="226" t="s">
        <v>82</v>
      </c>
      <c r="C21" s="65">
        <v>0.61060282162313173</v>
      </c>
      <c r="D21" s="66">
        <v>0.38939717837686827</v>
      </c>
      <c r="E21" s="267">
        <v>1</v>
      </c>
    </row>
    <row r="22" spans="1:5" ht="18.75" customHeight="1" x14ac:dyDescent="0.2">
      <c r="A22" s="6"/>
      <c r="B22" s="226" t="s">
        <v>83</v>
      </c>
      <c r="C22" s="65">
        <v>0.65190505629423989</v>
      </c>
      <c r="D22" s="66">
        <v>0.34809494370576016</v>
      </c>
      <c r="E22" s="267">
        <v>1</v>
      </c>
    </row>
    <row r="23" spans="1:5" ht="18.75" customHeight="1" x14ac:dyDescent="0.2">
      <c r="A23" s="6"/>
      <c r="B23" s="226" t="s">
        <v>84</v>
      </c>
      <c r="C23" s="65">
        <v>0.66968188489435621</v>
      </c>
      <c r="D23" s="66">
        <v>0.33031811510564379</v>
      </c>
      <c r="E23" s="267">
        <v>1</v>
      </c>
    </row>
    <row r="24" spans="1:5" ht="18.75" customHeight="1" x14ac:dyDescent="0.2">
      <c r="A24" s="6"/>
      <c r="B24" s="226" t="s">
        <v>85</v>
      </c>
      <c r="C24" s="65">
        <v>0.90453214283013927</v>
      </c>
      <c r="D24" s="66">
        <v>9.546785716986067E-2</v>
      </c>
      <c r="E24" s="267">
        <v>1</v>
      </c>
    </row>
    <row r="25" spans="1:5" ht="18.75" customHeight="1" x14ac:dyDescent="0.2">
      <c r="A25" s="6"/>
      <c r="B25" s="226" t="s">
        <v>86</v>
      </c>
      <c r="C25" s="65">
        <v>0.91310519872037432</v>
      </c>
      <c r="D25" s="66">
        <v>8.6894801279625719E-2</v>
      </c>
      <c r="E25" s="267">
        <v>1</v>
      </c>
    </row>
    <row r="26" spans="1:5" ht="18.75" customHeight="1" thickBot="1" x14ac:dyDescent="0.25">
      <c r="A26" s="6"/>
      <c r="B26" s="245" t="s">
        <v>87</v>
      </c>
      <c r="C26" s="68">
        <v>0.77129921491906395</v>
      </c>
      <c r="D26" s="67">
        <v>0.22870078508093605</v>
      </c>
      <c r="E26" s="268">
        <v>1</v>
      </c>
    </row>
    <row r="27" spans="1:5" ht="27" customHeight="1" thickTop="1" thickBot="1" x14ac:dyDescent="0.25">
      <c r="A27" s="6"/>
      <c r="B27" s="300" t="s">
        <v>1</v>
      </c>
      <c r="C27" s="278">
        <v>0.65939510962082237</v>
      </c>
      <c r="D27" s="279">
        <v>0.34060489037917774</v>
      </c>
      <c r="E27" s="264">
        <v>1</v>
      </c>
    </row>
  </sheetData>
  <phoneticPr fontId="2" type="noConversion"/>
  <hyperlinks>
    <hyperlink ref="G1" location="INDICE!A1" display="VOLVER AL ÍNDICE" xr:uid="{C49E9435-80A3-43AF-83FF-D1F552D63CFC}"/>
    <hyperlink ref="G1:H1" location="INDICE!A49:N49" display="VOLVER AL ÍNDICE" xr:uid="{3635F250-10F4-4069-9C6B-4702D350F2D4}"/>
  </hyperlinks>
  <printOptions horizontalCentered="1"/>
  <pageMargins left="0.78740157480314965" right="0.78740157480314965" top="0.98425196850393704" bottom="0.78740157480314965" header="0" footer="0"/>
  <pageSetup paperSize="9" scale="90" orientation="portrait" horizontalDpi="4294967293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E61B-AEE5-469E-8A16-C584B5AC85AB}">
  <sheetPr codeName="Hoja31">
    <tabColor rgb="FFFBD637"/>
  </sheetPr>
  <dimension ref="A1:H41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4" width="21.5703125" style="5" customWidth="1"/>
    <col min="5" max="5" width="24.5703125" style="5" customWidth="1"/>
    <col min="6" max="6" width="6.85546875" style="9" customWidth="1"/>
    <col min="7" max="8" width="9.140625" style="10"/>
    <col min="9" max="16384" width="9.140625" style="5"/>
  </cols>
  <sheetData>
    <row r="1" spans="1:7" ht="19.5" thickTop="1" thickBot="1" x14ac:dyDescent="0.25">
      <c r="A1" s="6"/>
      <c r="B1" s="1" t="s">
        <v>44</v>
      </c>
      <c r="G1" s="467" t="s">
        <v>180</v>
      </c>
    </row>
    <row r="2" spans="1:7" ht="12" customHeight="1" thickTop="1" x14ac:dyDescent="0.2">
      <c r="A2" s="6"/>
      <c r="B2" s="1"/>
    </row>
    <row r="3" spans="1:7" ht="18" x14ac:dyDescent="0.2">
      <c r="A3" s="6"/>
      <c r="B3" s="1" t="s">
        <v>225</v>
      </c>
    </row>
    <row r="4" spans="1:7" ht="6" customHeight="1" x14ac:dyDescent="0.2">
      <c r="A4" s="6"/>
      <c r="B4" s="2"/>
    </row>
    <row r="5" spans="1:7" ht="15" customHeight="1" x14ac:dyDescent="0.2">
      <c r="A5" s="6"/>
      <c r="B5" s="3" t="s">
        <v>121</v>
      </c>
    </row>
    <row r="6" spans="1:7" ht="11.25" customHeight="1" thickBot="1" x14ac:dyDescent="0.3">
      <c r="A6" s="6"/>
      <c r="E6" s="20" t="s">
        <v>88</v>
      </c>
      <c r="F6" s="19"/>
    </row>
    <row r="7" spans="1:7" ht="51.95" customHeight="1" thickBot="1" x14ac:dyDescent="0.25">
      <c r="A7" s="6"/>
      <c r="B7" s="295" t="s">
        <v>2</v>
      </c>
      <c r="C7" s="296" t="s">
        <v>169</v>
      </c>
      <c r="D7" s="297" t="s">
        <v>45</v>
      </c>
      <c r="E7" s="299" t="s">
        <v>170</v>
      </c>
      <c r="F7" s="112"/>
    </row>
    <row r="8" spans="1:7" ht="18" customHeight="1" thickTop="1" x14ac:dyDescent="0.2">
      <c r="A8" s="6"/>
      <c r="B8" s="225" t="s">
        <v>89</v>
      </c>
      <c r="C8" s="80">
        <v>278227.52</v>
      </c>
      <c r="D8" s="95">
        <v>143716.04</v>
      </c>
      <c r="E8" s="265">
        <v>421943.56</v>
      </c>
      <c r="F8" s="116"/>
    </row>
    <row r="9" spans="1:7" ht="18" customHeight="1" x14ac:dyDescent="0.2">
      <c r="A9" s="6"/>
      <c r="B9" s="226" t="s">
        <v>90</v>
      </c>
      <c r="C9" s="80">
        <v>10042.69</v>
      </c>
      <c r="D9" s="86">
        <v>21634.46</v>
      </c>
      <c r="E9" s="265">
        <v>31677.15</v>
      </c>
      <c r="F9" s="116"/>
    </row>
    <row r="10" spans="1:7" ht="18" customHeight="1" x14ac:dyDescent="0.2">
      <c r="A10" s="6"/>
      <c r="B10" s="226" t="s">
        <v>91</v>
      </c>
      <c r="C10" s="80">
        <v>2379.13</v>
      </c>
      <c r="D10" s="86">
        <v>2725</v>
      </c>
      <c r="E10" s="265">
        <v>5104.13</v>
      </c>
      <c r="F10" s="116"/>
    </row>
    <row r="11" spans="1:7" ht="18" customHeight="1" x14ac:dyDescent="0.2">
      <c r="A11" s="6"/>
      <c r="B11" s="226" t="s">
        <v>99</v>
      </c>
      <c r="C11" s="80">
        <v>0</v>
      </c>
      <c r="D11" s="86">
        <v>258.02999999999997</v>
      </c>
      <c r="E11" s="265">
        <v>258.02999999999997</v>
      </c>
      <c r="F11" s="116"/>
    </row>
    <row r="12" spans="1:7" ht="18" customHeight="1" thickBot="1" x14ac:dyDescent="0.25">
      <c r="A12" s="6"/>
      <c r="B12" s="245" t="s">
        <v>100</v>
      </c>
      <c r="C12" s="98">
        <v>0</v>
      </c>
      <c r="D12" s="89">
        <v>23091.62</v>
      </c>
      <c r="E12" s="266">
        <v>23091.62</v>
      </c>
      <c r="F12" s="116"/>
    </row>
    <row r="13" spans="1:7" ht="27" customHeight="1" thickTop="1" thickBot="1" x14ac:dyDescent="0.25">
      <c r="A13" s="6"/>
      <c r="B13" s="300" t="s">
        <v>92</v>
      </c>
      <c r="C13" s="274">
        <v>290649.34000000003</v>
      </c>
      <c r="D13" s="275">
        <v>191425.15</v>
      </c>
      <c r="E13" s="263">
        <v>482074.49</v>
      </c>
      <c r="F13" s="117"/>
    </row>
    <row r="14" spans="1:7" ht="12" customHeight="1" x14ac:dyDescent="0.2">
      <c r="A14" s="6"/>
      <c r="B14" s="6"/>
      <c r="C14" s="16"/>
      <c r="D14" s="16"/>
      <c r="E14" s="16"/>
      <c r="F14" s="16"/>
    </row>
    <row r="15" spans="1:7" ht="15" customHeight="1" x14ac:dyDescent="0.25">
      <c r="A15" s="6"/>
      <c r="B15" s="4" t="s">
        <v>9</v>
      </c>
      <c r="C15" s="9"/>
      <c r="D15" s="9"/>
      <c r="E15" s="9"/>
    </row>
    <row r="16" spans="1:7" ht="11.25" customHeight="1" thickBot="1" x14ac:dyDescent="0.3">
      <c r="A16" s="6"/>
      <c r="B16" s="2"/>
      <c r="C16" s="2"/>
      <c r="E16" s="19" t="s">
        <v>102</v>
      </c>
      <c r="F16" s="19"/>
    </row>
    <row r="17" spans="1:5" ht="51.95" customHeight="1" thickBot="1" x14ac:dyDescent="0.25">
      <c r="A17" s="6"/>
      <c r="B17" s="221" t="s">
        <v>2</v>
      </c>
      <c r="C17" s="222" t="s">
        <v>169</v>
      </c>
      <c r="D17" s="223" t="s">
        <v>45</v>
      </c>
      <c r="E17" s="224" t="s">
        <v>170</v>
      </c>
    </row>
    <row r="18" spans="1:5" ht="18" customHeight="1" thickTop="1" x14ac:dyDescent="0.2">
      <c r="A18" s="6"/>
      <c r="B18" s="313" t="s">
        <v>89</v>
      </c>
      <c r="C18" s="65">
        <v>0.65939510962082237</v>
      </c>
      <c r="D18" s="69">
        <v>0.34060489037917774</v>
      </c>
      <c r="E18" s="267">
        <v>1</v>
      </c>
    </row>
    <row r="19" spans="1:5" ht="18" customHeight="1" x14ac:dyDescent="0.2">
      <c r="A19" s="6"/>
      <c r="B19" s="314" t="s">
        <v>90</v>
      </c>
      <c r="C19" s="65">
        <v>0.31703262446274366</v>
      </c>
      <c r="D19" s="66">
        <v>0.68296737553725628</v>
      </c>
      <c r="E19" s="267">
        <v>1</v>
      </c>
    </row>
    <row r="20" spans="1:5" ht="18" customHeight="1" x14ac:dyDescent="0.2">
      <c r="A20" s="6"/>
      <c r="B20" s="314" t="s">
        <v>91</v>
      </c>
      <c r="C20" s="65">
        <v>0.46611861375004165</v>
      </c>
      <c r="D20" s="66">
        <v>0.5338813862499584</v>
      </c>
      <c r="E20" s="267">
        <v>1</v>
      </c>
    </row>
    <row r="21" spans="1:5" ht="18" customHeight="1" x14ac:dyDescent="0.2">
      <c r="A21" s="6"/>
      <c r="B21" s="314" t="s">
        <v>99</v>
      </c>
      <c r="C21" s="65">
        <v>0</v>
      </c>
      <c r="D21" s="66">
        <v>1</v>
      </c>
      <c r="E21" s="267">
        <v>1</v>
      </c>
    </row>
    <row r="22" spans="1:5" ht="18" customHeight="1" thickBot="1" x14ac:dyDescent="0.25">
      <c r="A22" s="6"/>
      <c r="B22" s="315" t="s">
        <v>100</v>
      </c>
      <c r="C22" s="68">
        <v>0</v>
      </c>
      <c r="D22" s="67">
        <v>1</v>
      </c>
      <c r="E22" s="268">
        <v>1</v>
      </c>
    </row>
    <row r="23" spans="1:5" ht="27" customHeight="1" thickTop="1" thickBot="1" x14ac:dyDescent="0.25">
      <c r="A23" s="6"/>
      <c r="B23" s="316" t="s">
        <v>92</v>
      </c>
      <c r="C23" s="278">
        <v>0.60291375301771311</v>
      </c>
      <c r="D23" s="279">
        <v>0.39708624698228689</v>
      </c>
      <c r="E23" s="264">
        <v>1</v>
      </c>
    </row>
    <row r="24" spans="1:5" ht="18" customHeight="1" x14ac:dyDescent="0.2">
      <c r="A24" s="6"/>
      <c r="B24" s="9"/>
      <c r="C24" s="9"/>
      <c r="D24" s="9"/>
      <c r="E24" s="9"/>
    </row>
    <row r="25" spans="1:5" ht="39" customHeight="1" x14ac:dyDescent="0.2">
      <c r="A25" s="6"/>
      <c r="B25" s="109" t="s">
        <v>254</v>
      </c>
      <c r="C25" s="109"/>
      <c r="D25" s="109"/>
      <c r="E25" s="109"/>
    </row>
    <row r="26" spans="1:5" ht="6" customHeight="1" x14ac:dyDescent="0.2">
      <c r="A26" s="6"/>
      <c r="B26" s="2"/>
    </row>
    <row r="27" spans="1:5" ht="15" customHeight="1" x14ac:dyDescent="0.2">
      <c r="A27" s="6"/>
      <c r="B27" s="3" t="s">
        <v>121</v>
      </c>
    </row>
    <row r="28" spans="1:5" ht="11.25" customHeight="1" thickBot="1" x14ac:dyDescent="0.3">
      <c r="A28" s="6"/>
      <c r="E28" s="20" t="s">
        <v>88</v>
      </c>
    </row>
    <row r="29" spans="1:5" ht="51.95" customHeight="1" thickBot="1" x14ac:dyDescent="0.25">
      <c r="A29" s="6"/>
      <c r="B29" s="295" t="s">
        <v>24</v>
      </c>
      <c r="C29" s="296" t="s">
        <v>169</v>
      </c>
      <c r="D29" s="297" t="s">
        <v>45</v>
      </c>
      <c r="E29" s="299" t="s">
        <v>170</v>
      </c>
    </row>
    <row r="30" spans="1:5" ht="18" customHeight="1" thickTop="1" x14ac:dyDescent="0.2">
      <c r="A30" s="6"/>
      <c r="B30" s="313" t="s">
        <v>21</v>
      </c>
      <c r="C30" s="87">
        <v>210083.28999999998</v>
      </c>
      <c r="D30" s="95">
        <v>124732.85</v>
      </c>
      <c r="E30" s="269">
        <v>334816.14</v>
      </c>
    </row>
    <row r="31" spans="1:5" ht="18" customHeight="1" x14ac:dyDescent="0.2">
      <c r="A31" s="6"/>
      <c r="B31" s="314" t="s">
        <v>22</v>
      </c>
      <c r="C31" s="87">
        <v>23398.1</v>
      </c>
      <c r="D31" s="88">
        <v>18202.099999999999</v>
      </c>
      <c r="E31" s="269">
        <v>41600.199999999997</v>
      </c>
    </row>
    <row r="32" spans="1:5" ht="18" customHeight="1" thickBot="1" x14ac:dyDescent="0.25">
      <c r="A32" s="6"/>
      <c r="B32" s="315" t="s">
        <v>23</v>
      </c>
      <c r="C32" s="98">
        <v>44746.13</v>
      </c>
      <c r="D32" s="89">
        <v>781.06000000000495</v>
      </c>
      <c r="E32" s="266">
        <v>45527.19</v>
      </c>
    </row>
    <row r="33" spans="1:5" ht="27" customHeight="1" thickTop="1" thickBot="1" x14ac:dyDescent="0.25">
      <c r="A33" s="6"/>
      <c r="B33" s="316" t="s">
        <v>1</v>
      </c>
      <c r="C33" s="274">
        <v>278227.51999999996</v>
      </c>
      <c r="D33" s="275">
        <v>143716.01</v>
      </c>
      <c r="E33" s="263">
        <v>421943.53</v>
      </c>
    </row>
    <row r="34" spans="1:5" ht="12" customHeight="1" x14ac:dyDescent="0.2">
      <c r="A34" s="6"/>
      <c r="B34" s="9"/>
      <c r="C34" s="9"/>
      <c r="D34" s="9"/>
      <c r="E34" s="9"/>
    </row>
    <row r="35" spans="1:5" ht="15" customHeight="1" x14ac:dyDescent="0.25">
      <c r="A35" s="6"/>
      <c r="B35" s="4" t="s">
        <v>38</v>
      </c>
    </row>
    <row r="36" spans="1:5" ht="11.25" customHeight="1" thickBot="1" x14ac:dyDescent="0.3">
      <c r="A36" s="6"/>
      <c r="B36" s="2"/>
      <c r="C36" s="2"/>
      <c r="E36" s="19" t="s">
        <v>102</v>
      </c>
    </row>
    <row r="37" spans="1:5" ht="51.95" customHeight="1" thickBot="1" x14ac:dyDescent="0.25">
      <c r="A37" s="6"/>
      <c r="B37" s="295" t="s">
        <v>24</v>
      </c>
      <c r="C37" s="296" t="s">
        <v>169</v>
      </c>
      <c r="D37" s="297" t="s">
        <v>45</v>
      </c>
      <c r="E37" s="299" t="s">
        <v>170</v>
      </c>
    </row>
    <row r="38" spans="1:5" ht="18" customHeight="1" thickTop="1" x14ac:dyDescent="0.2">
      <c r="A38" s="6"/>
      <c r="B38" s="313" t="s">
        <v>21</v>
      </c>
      <c r="C38" s="100">
        <v>0.62745867030185576</v>
      </c>
      <c r="D38" s="69">
        <v>0.37254132969814419</v>
      </c>
      <c r="E38" s="270">
        <v>1</v>
      </c>
    </row>
    <row r="39" spans="1:5" ht="18" customHeight="1" x14ac:dyDescent="0.2">
      <c r="A39" s="6"/>
      <c r="B39" s="314" t="s">
        <v>22</v>
      </c>
      <c r="C39" s="100">
        <v>0.5624516228287364</v>
      </c>
      <c r="D39" s="101">
        <v>0.4375483771712636</v>
      </c>
      <c r="E39" s="270">
        <v>1</v>
      </c>
    </row>
    <row r="40" spans="1:5" ht="18" customHeight="1" thickBot="1" x14ac:dyDescent="0.25">
      <c r="A40" s="6"/>
      <c r="B40" s="315" t="s">
        <v>23</v>
      </c>
      <c r="C40" s="68">
        <v>0.98284409821910812</v>
      </c>
      <c r="D40" s="67">
        <v>1.7155901780891922E-2</v>
      </c>
      <c r="E40" s="268">
        <v>1</v>
      </c>
    </row>
    <row r="41" spans="1:5" ht="28.5" customHeight="1" thickTop="1" thickBot="1" x14ac:dyDescent="0.25">
      <c r="A41" s="6"/>
      <c r="B41" s="316" t="s">
        <v>1</v>
      </c>
      <c r="C41" s="278">
        <v>0.65939515650352531</v>
      </c>
      <c r="D41" s="279">
        <v>0.34060484349647452</v>
      </c>
      <c r="E41" s="264">
        <v>1</v>
      </c>
    </row>
  </sheetData>
  <phoneticPr fontId="2" type="noConversion"/>
  <hyperlinks>
    <hyperlink ref="G1" location="INDICE!A1" display="VOLVER AL ÍNDICE" xr:uid="{282EED4E-2598-4AF6-8936-A12809BF8881}"/>
    <hyperlink ref="G1:H1" location="INDICE!A49:N49" display="VOLVER AL ÍNDICE" xr:uid="{0F35E4B9-9F76-445B-9121-901E4517799C}"/>
  </hyperlinks>
  <printOptions horizontalCentered="1"/>
  <pageMargins left="0.39370078740157483" right="0.39370078740157483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092C-B259-47CB-9C25-72774057F3F3}">
  <sheetPr codeName="Hoja32">
    <tabColor rgb="FFFBD637"/>
  </sheetPr>
  <dimension ref="B1:L51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18.42578125" style="5" customWidth="1"/>
    <col min="3" max="4" width="10.5703125" style="5" customWidth="1"/>
    <col min="5" max="5" width="9.5703125" style="5" customWidth="1"/>
    <col min="6" max="6" width="11.42578125" style="5" customWidth="1"/>
    <col min="7" max="8" width="9.42578125" style="5" customWidth="1"/>
    <col min="9" max="9" width="10.5703125" style="5" customWidth="1"/>
    <col min="10" max="10" width="14.5703125" style="5" customWidth="1"/>
    <col min="11" max="11" width="5.42578125" style="9" customWidth="1"/>
    <col min="12" max="16384" width="9.140625" style="5"/>
  </cols>
  <sheetData>
    <row r="1" spans="2:12" ht="18" customHeight="1" thickTop="1" thickBot="1" x14ac:dyDescent="0.25">
      <c r="B1" s="1" t="s">
        <v>42</v>
      </c>
      <c r="C1" s="6"/>
      <c r="D1" s="6"/>
      <c r="E1" s="6"/>
      <c r="F1" s="6"/>
      <c r="G1" s="6"/>
      <c r="H1" s="6"/>
      <c r="I1" s="106"/>
      <c r="J1" s="106"/>
      <c r="K1" s="106"/>
      <c r="L1" s="467" t="s">
        <v>180</v>
      </c>
    </row>
    <row r="2" spans="2:12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  <c r="K2" s="6"/>
    </row>
    <row r="3" spans="2:12" ht="18" customHeight="1" x14ac:dyDescent="0.2">
      <c r="B3" s="1" t="s">
        <v>226</v>
      </c>
      <c r="C3" s="6"/>
      <c r="D3" s="6"/>
      <c r="E3" s="6"/>
      <c r="F3" s="6"/>
      <c r="G3" s="6"/>
      <c r="H3" s="6"/>
      <c r="I3" s="6"/>
      <c r="J3" s="6"/>
      <c r="K3" s="6"/>
    </row>
    <row r="4" spans="2:12" ht="6" customHeight="1" x14ac:dyDescent="0.2">
      <c r="B4" s="2"/>
      <c r="C4" s="6"/>
      <c r="D4" s="6"/>
      <c r="E4" s="6"/>
      <c r="F4" s="6"/>
      <c r="G4" s="6"/>
      <c r="H4" s="6"/>
      <c r="I4" s="6"/>
      <c r="J4" s="6"/>
      <c r="K4" s="6"/>
    </row>
    <row r="5" spans="2:12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  <c r="K5" s="6"/>
    </row>
    <row r="6" spans="2:12" ht="11.25" customHeight="1" thickBot="1" x14ac:dyDescent="0.3">
      <c r="B6" s="3"/>
      <c r="C6" s="6"/>
      <c r="D6" s="6"/>
      <c r="E6" s="6"/>
      <c r="F6" s="6"/>
      <c r="G6" s="6"/>
      <c r="H6" s="6"/>
      <c r="J6" s="20" t="s">
        <v>88</v>
      </c>
      <c r="K6" s="19"/>
    </row>
    <row r="7" spans="2:12" ht="54" customHeight="1" thickBot="1" x14ac:dyDescent="0.25">
      <c r="B7" s="295" t="s">
        <v>8</v>
      </c>
      <c r="C7" s="306" t="s">
        <v>163</v>
      </c>
      <c r="D7" s="307" t="s">
        <v>164</v>
      </c>
      <c r="E7" s="307" t="s">
        <v>165</v>
      </c>
      <c r="F7" s="307" t="s">
        <v>166</v>
      </c>
      <c r="G7" s="307" t="s">
        <v>309</v>
      </c>
      <c r="H7" s="307" t="s">
        <v>167</v>
      </c>
      <c r="I7" s="308" t="s">
        <v>168</v>
      </c>
      <c r="J7" s="309" t="s">
        <v>289</v>
      </c>
      <c r="K7" s="115"/>
    </row>
    <row r="8" spans="2:12" ht="17.100000000000001" customHeight="1" thickTop="1" x14ac:dyDescent="0.2">
      <c r="B8" s="225" t="s">
        <v>419</v>
      </c>
      <c r="C8" s="310">
        <v>2586075.46</v>
      </c>
      <c r="D8" s="33">
        <v>701.67</v>
      </c>
      <c r="E8" s="33">
        <v>1282155.78</v>
      </c>
      <c r="F8" s="33">
        <v>407974.45</v>
      </c>
      <c r="G8" s="33">
        <v>9391.35</v>
      </c>
      <c r="H8" s="33">
        <v>5599.2999999999884</v>
      </c>
      <c r="I8" s="38">
        <v>34296.060000000522</v>
      </c>
      <c r="J8" s="235">
        <v>4326194.07</v>
      </c>
      <c r="K8" s="118"/>
      <c r="L8" s="13"/>
    </row>
    <row r="9" spans="2:12" ht="17.100000000000001" customHeight="1" x14ac:dyDescent="0.2">
      <c r="B9" s="226" t="s">
        <v>420</v>
      </c>
      <c r="C9" s="310">
        <v>479895.51</v>
      </c>
      <c r="D9" s="33">
        <v>277.97000000000003</v>
      </c>
      <c r="E9" s="33">
        <v>94072.68</v>
      </c>
      <c r="F9" s="33">
        <v>82740.210000000006</v>
      </c>
      <c r="G9" s="33">
        <v>974.12</v>
      </c>
      <c r="H9" s="33">
        <v>8081.4199999999983</v>
      </c>
      <c r="I9" s="39">
        <v>4761.2099999999627</v>
      </c>
      <c r="J9" s="235">
        <v>670803.12</v>
      </c>
      <c r="K9" s="118"/>
      <c r="L9" s="13"/>
    </row>
    <row r="10" spans="2:12" ht="17.100000000000001" customHeight="1" x14ac:dyDescent="0.2">
      <c r="B10" s="226" t="s">
        <v>421</v>
      </c>
      <c r="C10" s="310">
        <v>288144.71999999997</v>
      </c>
      <c r="D10" s="33">
        <v>0</v>
      </c>
      <c r="E10" s="33">
        <v>170856.05</v>
      </c>
      <c r="F10" s="33">
        <v>0</v>
      </c>
      <c r="G10" s="33">
        <v>511.66</v>
      </c>
      <c r="H10" s="33">
        <v>656.49</v>
      </c>
      <c r="I10" s="39">
        <v>3274.3699999999953</v>
      </c>
      <c r="J10" s="235">
        <v>463443.29</v>
      </c>
      <c r="K10" s="118"/>
      <c r="L10" s="13"/>
    </row>
    <row r="11" spans="2:12" ht="17.100000000000001" customHeight="1" x14ac:dyDescent="0.2">
      <c r="B11" s="226" t="s">
        <v>422</v>
      </c>
      <c r="C11" s="310">
        <v>299509.40000000002</v>
      </c>
      <c r="D11" s="33">
        <v>515</v>
      </c>
      <c r="E11" s="33">
        <v>84621.17</v>
      </c>
      <c r="F11" s="33">
        <v>33935.39</v>
      </c>
      <c r="G11" s="33">
        <v>355.3</v>
      </c>
      <c r="H11" s="33">
        <v>362.95999999999913</v>
      </c>
      <c r="I11" s="39">
        <v>-1213.2200000000303</v>
      </c>
      <c r="J11" s="235">
        <v>418086</v>
      </c>
      <c r="K11" s="118"/>
      <c r="L11" s="13"/>
    </row>
    <row r="12" spans="2:12" ht="17.100000000000001" customHeight="1" x14ac:dyDescent="0.2">
      <c r="B12" s="226" t="s">
        <v>423</v>
      </c>
      <c r="C12" s="310">
        <v>603686.96</v>
      </c>
      <c r="D12" s="33">
        <v>0</v>
      </c>
      <c r="E12" s="33">
        <v>457087.8</v>
      </c>
      <c r="F12" s="33">
        <v>204939.21</v>
      </c>
      <c r="G12" s="33">
        <v>621.38</v>
      </c>
      <c r="H12" s="33">
        <v>2030.9500000000116</v>
      </c>
      <c r="I12" s="39">
        <v>2594.7700000000186</v>
      </c>
      <c r="J12" s="235">
        <v>1270961.07</v>
      </c>
      <c r="K12" s="118"/>
      <c r="L12" s="13"/>
    </row>
    <row r="13" spans="2:12" ht="17.100000000000001" customHeight="1" x14ac:dyDescent="0.2">
      <c r="B13" s="226" t="s">
        <v>424</v>
      </c>
      <c r="C13" s="310">
        <v>158997.71</v>
      </c>
      <c r="D13" s="33">
        <v>0</v>
      </c>
      <c r="E13" s="33">
        <v>68714.720000000001</v>
      </c>
      <c r="F13" s="33">
        <v>0</v>
      </c>
      <c r="G13" s="33">
        <v>374.18</v>
      </c>
      <c r="H13" s="33">
        <v>116.13999999999999</v>
      </c>
      <c r="I13" s="39">
        <v>768.51000000000931</v>
      </c>
      <c r="J13" s="235">
        <v>228971.26</v>
      </c>
      <c r="K13" s="118"/>
      <c r="L13" s="13"/>
    </row>
    <row r="14" spans="2:12" ht="17.100000000000001" customHeight="1" x14ac:dyDescent="0.2">
      <c r="B14" s="226" t="s">
        <v>425</v>
      </c>
      <c r="C14" s="310">
        <v>629409.92000000004</v>
      </c>
      <c r="D14" s="33">
        <v>0</v>
      </c>
      <c r="E14" s="33">
        <v>177996.67</v>
      </c>
      <c r="F14" s="33">
        <v>93195.32</v>
      </c>
      <c r="G14" s="33">
        <v>1667.2</v>
      </c>
      <c r="H14" s="33">
        <v>4905.8199999999924</v>
      </c>
      <c r="I14" s="39">
        <v>5249.7299999999814</v>
      </c>
      <c r="J14" s="235">
        <v>912424.66</v>
      </c>
      <c r="K14" s="118"/>
      <c r="L14" s="13"/>
    </row>
    <row r="15" spans="2:12" ht="17.100000000000001" customHeight="1" x14ac:dyDescent="0.2">
      <c r="B15" s="226" t="s">
        <v>426</v>
      </c>
      <c r="C15" s="310">
        <v>503216.46</v>
      </c>
      <c r="D15" s="33">
        <v>168.3</v>
      </c>
      <c r="E15" s="33">
        <v>192201.48</v>
      </c>
      <c r="F15" s="33">
        <v>57194.83</v>
      </c>
      <c r="G15" s="33">
        <v>1702.98</v>
      </c>
      <c r="H15" s="33">
        <v>953.27999999999156</v>
      </c>
      <c r="I15" s="39">
        <v>9610.9899999998743</v>
      </c>
      <c r="J15" s="235">
        <v>765048.31999999995</v>
      </c>
      <c r="K15" s="118"/>
      <c r="L15" s="13"/>
    </row>
    <row r="16" spans="2:12" ht="17.100000000000001" customHeight="1" x14ac:dyDescent="0.2">
      <c r="B16" s="226" t="s">
        <v>427</v>
      </c>
      <c r="C16" s="310">
        <v>2988758.77</v>
      </c>
      <c r="D16" s="33">
        <v>3417.81</v>
      </c>
      <c r="E16" s="33">
        <v>818726.28</v>
      </c>
      <c r="F16" s="33">
        <v>287105.33</v>
      </c>
      <c r="G16" s="33">
        <v>7569.54</v>
      </c>
      <c r="H16" s="33">
        <v>124769.37</v>
      </c>
      <c r="I16" s="39">
        <v>39785.300000000745</v>
      </c>
      <c r="J16" s="235">
        <v>4270132.4000000004</v>
      </c>
      <c r="K16" s="118"/>
      <c r="L16" s="13"/>
    </row>
    <row r="17" spans="2:10" ht="17.100000000000001" customHeight="1" x14ac:dyDescent="0.2">
      <c r="B17" s="226" t="s">
        <v>428</v>
      </c>
      <c r="C17" s="310">
        <v>280628.63</v>
      </c>
      <c r="D17" s="33">
        <v>2.66</v>
      </c>
      <c r="E17" s="33">
        <v>209657.48</v>
      </c>
      <c r="F17" s="33">
        <v>40558.01</v>
      </c>
      <c r="G17" s="33">
        <v>687.72</v>
      </c>
      <c r="H17" s="33">
        <v>437.15999999999622</v>
      </c>
      <c r="I17" s="39">
        <v>5743.8699999999953</v>
      </c>
      <c r="J17" s="235">
        <v>537715.53</v>
      </c>
    </row>
    <row r="18" spans="2:10" ht="17.100000000000001" customHeight="1" x14ac:dyDescent="0.2">
      <c r="B18" s="226" t="s">
        <v>429</v>
      </c>
      <c r="C18" s="310">
        <v>695651.55</v>
      </c>
      <c r="D18" s="33">
        <v>30.5</v>
      </c>
      <c r="E18" s="33">
        <v>373901.44</v>
      </c>
      <c r="F18" s="33">
        <v>97262.61</v>
      </c>
      <c r="G18" s="33">
        <v>2141.06</v>
      </c>
      <c r="H18" s="33">
        <v>3930</v>
      </c>
      <c r="I18" s="39">
        <v>9375.339999999851</v>
      </c>
      <c r="J18" s="235">
        <v>1182292.5</v>
      </c>
    </row>
    <row r="19" spans="2:10" ht="17.100000000000001" customHeight="1" x14ac:dyDescent="0.2">
      <c r="B19" s="226" t="s">
        <v>430</v>
      </c>
      <c r="C19" s="310">
        <v>2676898.86</v>
      </c>
      <c r="D19" s="33">
        <v>390.59</v>
      </c>
      <c r="E19" s="33">
        <v>447035.51</v>
      </c>
      <c r="F19" s="33">
        <v>0</v>
      </c>
      <c r="G19" s="33">
        <v>365.49</v>
      </c>
      <c r="H19" s="33">
        <v>421.34000000000003</v>
      </c>
      <c r="I19" s="39">
        <v>8021.7700000000186</v>
      </c>
      <c r="J19" s="235">
        <v>3133133.56</v>
      </c>
    </row>
    <row r="20" spans="2:10" ht="17.100000000000001" customHeight="1" x14ac:dyDescent="0.2">
      <c r="B20" s="226" t="s">
        <v>431</v>
      </c>
      <c r="C20" s="310">
        <v>395172.9</v>
      </c>
      <c r="D20" s="33">
        <v>383.03</v>
      </c>
      <c r="E20" s="33">
        <v>104065.34</v>
      </c>
      <c r="F20" s="33">
        <v>0</v>
      </c>
      <c r="G20" s="33">
        <v>0</v>
      </c>
      <c r="H20" s="33">
        <v>686.12</v>
      </c>
      <c r="I20" s="39">
        <v>7939.2999999999884</v>
      </c>
      <c r="J20" s="235">
        <v>508246.69</v>
      </c>
    </row>
    <row r="21" spans="2:10" ht="17.100000000000001" customHeight="1" x14ac:dyDescent="0.2">
      <c r="B21" s="226" t="s">
        <v>432</v>
      </c>
      <c r="C21" s="310">
        <v>2761.03</v>
      </c>
      <c r="D21" s="33">
        <v>0</v>
      </c>
      <c r="E21" s="33">
        <v>369067.51</v>
      </c>
      <c r="F21" s="33">
        <v>0</v>
      </c>
      <c r="G21" s="33">
        <v>823.03</v>
      </c>
      <c r="H21" s="33">
        <v>4899.3200000000006</v>
      </c>
      <c r="I21" s="39">
        <v>1928.1900000000023</v>
      </c>
      <c r="J21" s="235">
        <v>379479.08</v>
      </c>
    </row>
    <row r="22" spans="2:10" ht="17.100000000000001" customHeight="1" x14ac:dyDescent="0.2">
      <c r="B22" s="226" t="s">
        <v>433</v>
      </c>
      <c r="C22" s="310">
        <v>15028.63</v>
      </c>
      <c r="D22" s="33">
        <v>3544.6</v>
      </c>
      <c r="E22" s="33">
        <v>105805.1</v>
      </c>
      <c r="F22" s="33">
        <v>1694632.59</v>
      </c>
      <c r="G22" s="33">
        <v>371.02</v>
      </c>
      <c r="H22" s="33">
        <v>2277.6599999999162</v>
      </c>
      <c r="I22" s="39">
        <v>-507.82000000006519</v>
      </c>
      <c r="J22" s="235">
        <v>1821151.78</v>
      </c>
    </row>
    <row r="23" spans="2:10" ht="17.100000000000001" customHeight="1" x14ac:dyDescent="0.2">
      <c r="B23" s="226" t="s">
        <v>434</v>
      </c>
      <c r="C23" s="310">
        <v>79390.3</v>
      </c>
      <c r="D23" s="33">
        <v>0</v>
      </c>
      <c r="E23" s="33">
        <v>26962</v>
      </c>
      <c r="F23" s="33">
        <v>47</v>
      </c>
      <c r="G23" s="33">
        <v>426.14</v>
      </c>
      <c r="H23" s="33">
        <v>477.15999999999997</v>
      </c>
      <c r="I23" s="39">
        <v>910.47999999999593</v>
      </c>
      <c r="J23" s="235">
        <v>108213.08</v>
      </c>
    </row>
    <row r="24" spans="2:10" ht="17.100000000000001" customHeight="1" x14ac:dyDescent="0.2">
      <c r="B24" s="226" t="s">
        <v>435</v>
      </c>
      <c r="C24" s="310">
        <v>1550632.52</v>
      </c>
      <c r="D24" s="33">
        <v>82.69</v>
      </c>
      <c r="E24" s="33">
        <v>598750.09</v>
      </c>
      <c r="F24" s="33">
        <v>213521.19</v>
      </c>
      <c r="G24" s="33">
        <v>1881.32</v>
      </c>
      <c r="H24" s="33">
        <v>4545.8699999999953</v>
      </c>
      <c r="I24" s="39">
        <v>13623.899999999907</v>
      </c>
      <c r="J24" s="235">
        <v>2383037.58</v>
      </c>
    </row>
    <row r="25" spans="2:10" ht="17.100000000000001" customHeight="1" x14ac:dyDescent="0.2">
      <c r="B25" s="226" t="s">
        <v>436</v>
      </c>
      <c r="C25" s="310">
        <v>128213.77</v>
      </c>
      <c r="D25" s="33">
        <v>936.66</v>
      </c>
      <c r="E25" s="33">
        <v>0</v>
      </c>
      <c r="F25" s="33">
        <v>0</v>
      </c>
      <c r="G25" s="33">
        <v>0</v>
      </c>
      <c r="H25" s="33">
        <v>0</v>
      </c>
      <c r="I25" s="39">
        <v>200.67999999999302</v>
      </c>
      <c r="J25" s="235">
        <v>129351.11</v>
      </c>
    </row>
    <row r="26" spans="2:10" ht="17.100000000000001" customHeight="1" thickBot="1" x14ac:dyDescent="0.25">
      <c r="B26" s="245" t="s">
        <v>399</v>
      </c>
      <c r="C26" s="311">
        <v>197076.65</v>
      </c>
      <c r="D26" s="36">
        <v>1800</v>
      </c>
      <c r="E26" s="36">
        <v>0</v>
      </c>
      <c r="F26" s="36">
        <v>0</v>
      </c>
      <c r="G26" s="36">
        <v>0</v>
      </c>
      <c r="H26" s="36">
        <v>0</v>
      </c>
      <c r="I26" s="40">
        <v>14947.149999999994</v>
      </c>
      <c r="J26" s="236">
        <v>213823.8</v>
      </c>
    </row>
    <row r="27" spans="2:10" ht="27" customHeight="1" thickTop="1" thickBot="1" x14ac:dyDescent="0.25">
      <c r="B27" s="300" t="s">
        <v>1</v>
      </c>
      <c r="C27" s="312">
        <v>14559149.75</v>
      </c>
      <c r="D27" s="229">
        <v>12251.48</v>
      </c>
      <c r="E27" s="229">
        <v>5581677.0999999996</v>
      </c>
      <c r="F27" s="229">
        <v>3213106.14</v>
      </c>
      <c r="G27" s="229">
        <v>29863.49</v>
      </c>
      <c r="H27" s="229">
        <v>165150.3599999999</v>
      </c>
      <c r="I27" s="230">
        <v>161310.58000000077</v>
      </c>
      <c r="J27" s="231">
        <v>23722508.900000002</v>
      </c>
    </row>
    <row r="28" spans="2:10" ht="18" customHeight="1" x14ac:dyDescent="0.2"/>
    <row r="29" spans="2:10" ht="15" customHeight="1" x14ac:dyDescent="0.25">
      <c r="B29" s="4" t="s">
        <v>11</v>
      </c>
      <c r="C29" s="6"/>
      <c r="D29" s="6"/>
      <c r="E29" s="6"/>
      <c r="F29" s="6"/>
      <c r="G29" s="6"/>
      <c r="H29" s="6"/>
      <c r="I29" s="6"/>
      <c r="J29" s="6"/>
    </row>
    <row r="30" spans="2:10" ht="11.25" customHeight="1" thickBot="1" x14ac:dyDescent="0.3">
      <c r="B30" s="3"/>
      <c r="C30" s="6"/>
      <c r="D30" s="6"/>
      <c r="E30" s="6"/>
      <c r="F30" s="6"/>
      <c r="G30" s="6"/>
      <c r="H30" s="6"/>
      <c r="J30" s="19" t="s">
        <v>102</v>
      </c>
    </row>
    <row r="31" spans="2:10" ht="54" customHeight="1" thickBot="1" x14ac:dyDescent="0.25">
      <c r="B31" s="295" t="s">
        <v>8</v>
      </c>
      <c r="C31" s="306" t="s">
        <v>163</v>
      </c>
      <c r="D31" s="307" t="s">
        <v>164</v>
      </c>
      <c r="E31" s="307" t="s">
        <v>165</v>
      </c>
      <c r="F31" s="307" t="s">
        <v>166</v>
      </c>
      <c r="G31" s="307" t="s">
        <v>309</v>
      </c>
      <c r="H31" s="307" t="s">
        <v>167</v>
      </c>
      <c r="I31" s="308" t="s">
        <v>168</v>
      </c>
      <c r="J31" s="309" t="s">
        <v>289</v>
      </c>
    </row>
    <row r="32" spans="2:10" ht="17.100000000000001" customHeight="1" thickTop="1" x14ac:dyDescent="0.2">
      <c r="B32" s="225" t="s">
        <v>419</v>
      </c>
      <c r="C32" s="32">
        <v>0.59777148647425327</v>
      </c>
      <c r="D32" s="32">
        <v>1.6219105954255075E-4</v>
      </c>
      <c r="E32" s="32">
        <v>0.29637037988912962</v>
      </c>
      <c r="F32" s="32">
        <v>9.430331681814727E-2</v>
      </c>
      <c r="G32" s="32">
        <v>2.1708110750565564E-3</v>
      </c>
      <c r="H32" s="32">
        <v>1.2942785065580722E-3</v>
      </c>
      <c r="I32" s="42">
        <v>7.9275361773126652E-3</v>
      </c>
      <c r="J32" s="286">
        <v>1</v>
      </c>
    </row>
    <row r="33" spans="2:10" ht="17.100000000000001" customHeight="1" x14ac:dyDescent="0.2">
      <c r="B33" s="226" t="s">
        <v>420</v>
      </c>
      <c r="C33" s="32">
        <v>0.71540440956804141</v>
      </c>
      <c r="D33" s="32">
        <v>4.1438388062357259E-4</v>
      </c>
      <c r="E33" s="32">
        <v>0.14023888260984832</v>
      </c>
      <c r="F33" s="32">
        <v>0.1233449987531364</v>
      </c>
      <c r="G33" s="32">
        <v>1.4521697513869643E-3</v>
      </c>
      <c r="H33" s="32">
        <v>1.2047379863110949E-2</v>
      </c>
      <c r="I33" s="43">
        <v>7.0977755738523742E-3</v>
      </c>
      <c r="J33" s="286">
        <v>1</v>
      </c>
    </row>
    <row r="34" spans="2:10" ht="17.100000000000001" customHeight="1" x14ac:dyDescent="0.2">
      <c r="B34" s="226" t="s">
        <v>421</v>
      </c>
      <c r="C34" s="32">
        <v>0.62174752816034939</v>
      </c>
      <c r="D34" s="32">
        <v>0</v>
      </c>
      <c r="E34" s="32">
        <v>0.36866657406993636</v>
      </c>
      <c r="F34" s="32">
        <v>0</v>
      </c>
      <c r="G34" s="32">
        <v>1.104040151277193E-3</v>
      </c>
      <c r="H34" s="32">
        <v>1.4165487216353915E-3</v>
      </c>
      <c r="I34" s="43">
        <v>7.065308896801582E-3</v>
      </c>
      <c r="J34" s="286">
        <v>1</v>
      </c>
    </row>
    <row r="35" spans="2:10" ht="17.100000000000001" customHeight="1" x14ac:dyDescent="0.2">
      <c r="B35" s="226" t="s">
        <v>422</v>
      </c>
      <c r="C35" s="32">
        <v>0.71638227541701949</v>
      </c>
      <c r="D35" s="32">
        <v>1.2318039829126064E-3</v>
      </c>
      <c r="E35" s="32">
        <v>0.20240134804800924</v>
      </c>
      <c r="F35" s="32">
        <v>8.1168443812995414E-2</v>
      </c>
      <c r="G35" s="32">
        <v>8.4982515558999826E-4</v>
      </c>
      <c r="H35" s="32">
        <v>8.6814674492807493E-4</v>
      </c>
      <c r="I35" s="43">
        <v>-2.9018431614548927E-3</v>
      </c>
      <c r="J35" s="286">
        <v>1</v>
      </c>
    </row>
    <row r="36" spans="2:10" ht="17.100000000000001" customHeight="1" x14ac:dyDescent="0.2">
      <c r="B36" s="226" t="s">
        <v>423</v>
      </c>
      <c r="C36" s="32">
        <v>0.47498461931646729</v>
      </c>
      <c r="D36" s="32">
        <v>0</v>
      </c>
      <c r="E36" s="32">
        <v>0.35963949706185727</v>
      </c>
      <c r="F36" s="32">
        <v>0.16124743301539518</v>
      </c>
      <c r="G36" s="32">
        <v>4.8890561219156771E-4</v>
      </c>
      <c r="H36" s="32">
        <v>1.5979639722560593E-3</v>
      </c>
      <c r="I36" s="43">
        <v>2.0415810218325716E-3</v>
      </c>
      <c r="J36" s="286">
        <v>1</v>
      </c>
    </row>
    <row r="37" spans="2:10" ht="17.100000000000001" customHeight="1" x14ac:dyDescent="0.2">
      <c r="B37" s="226" t="s">
        <v>424</v>
      </c>
      <c r="C37" s="32">
        <v>0.69440029285771487</v>
      </c>
      <c r="D37" s="32">
        <v>0</v>
      </c>
      <c r="E37" s="32">
        <v>0.30010194292506404</v>
      </c>
      <c r="F37" s="32">
        <v>0</v>
      </c>
      <c r="G37" s="32">
        <v>1.6341788921456779E-3</v>
      </c>
      <c r="H37" s="32">
        <v>5.0722522992623607E-4</v>
      </c>
      <c r="I37" s="43">
        <v>3.3563600951491E-3</v>
      </c>
      <c r="J37" s="286">
        <v>1</v>
      </c>
    </row>
    <row r="38" spans="2:10" ht="17.100000000000001" customHeight="1" x14ac:dyDescent="0.2">
      <c r="B38" s="226" t="s">
        <v>425</v>
      </c>
      <c r="C38" s="32">
        <v>0.68982125055673094</v>
      </c>
      <c r="D38" s="32">
        <v>0</v>
      </c>
      <c r="E38" s="32">
        <v>0.1950809505740452</v>
      </c>
      <c r="F38" s="32">
        <v>0.10214029068438374</v>
      </c>
      <c r="G38" s="32">
        <v>1.8272193563904772E-3</v>
      </c>
      <c r="H38" s="32">
        <v>5.3766850185745663E-3</v>
      </c>
      <c r="I38" s="43">
        <v>5.7536038098750875E-3</v>
      </c>
      <c r="J38" s="286">
        <v>1</v>
      </c>
    </row>
    <row r="39" spans="2:10" ht="17.100000000000001" customHeight="1" x14ac:dyDescent="0.2">
      <c r="B39" s="226" t="s">
        <v>426</v>
      </c>
      <c r="C39" s="32">
        <v>0.65775774790277308</v>
      </c>
      <c r="D39" s="32">
        <v>2.1998610492994747E-4</v>
      </c>
      <c r="E39" s="32">
        <v>0.25122789629810577</v>
      </c>
      <c r="F39" s="32">
        <v>7.4759761579503897E-2</v>
      </c>
      <c r="G39" s="32">
        <v>2.2259770467831369E-3</v>
      </c>
      <c r="H39" s="32">
        <v>1.2460389430042687E-3</v>
      </c>
      <c r="I39" s="43">
        <v>1.2562592124899869E-2</v>
      </c>
      <c r="J39" s="286">
        <v>1</v>
      </c>
    </row>
    <row r="40" spans="2:10" ht="17.100000000000001" customHeight="1" x14ac:dyDescent="0.2">
      <c r="B40" s="226" t="s">
        <v>427</v>
      </c>
      <c r="C40" s="32">
        <v>0.6999218033614133</v>
      </c>
      <c r="D40" s="32">
        <v>8.0039906959325188E-4</v>
      </c>
      <c r="E40" s="32">
        <v>0.19173323056680863</v>
      </c>
      <c r="F40" s="32">
        <v>6.723569742240311E-2</v>
      </c>
      <c r="G40" s="32">
        <v>1.7726710300598641E-3</v>
      </c>
      <c r="H40" s="32">
        <v>2.9219086977256253E-2</v>
      </c>
      <c r="I40" s="43">
        <v>9.3171115724657028E-3</v>
      </c>
      <c r="J40" s="286">
        <v>1</v>
      </c>
    </row>
    <row r="41" spans="2:10" ht="17.100000000000001" customHeight="1" x14ac:dyDescent="0.2">
      <c r="B41" s="226" t="s">
        <v>428</v>
      </c>
      <c r="C41" s="32">
        <v>0.52189050593349984</v>
      </c>
      <c r="D41" s="32">
        <v>4.9468535900385845E-6</v>
      </c>
      <c r="E41" s="32">
        <v>0.38990408181069275</v>
      </c>
      <c r="F41" s="32">
        <v>7.5426517809519103E-2</v>
      </c>
      <c r="G41" s="32">
        <v>1.2789662221583966E-3</v>
      </c>
      <c r="H41" s="32">
        <v>8.1299493060949196E-4</v>
      </c>
      <c r="I41" s="43">
        <v>1.0681986439930412E-2</v>
      </c>
      <c r="J41" s="286">
        <v>1</v>
      </c>
    </row>
    <row r="42" spans="2:10" ht="17.100000000000001" customHeight="1" x14ac:dyDescent="0.2">
      <c r="B42" s="226" t="s">
        <v>429</v>
      </c>
      <c r="C42" s="32">
        <v>0.58839208571482948</v>
      </c>
      <c r="D42" s="32">
        <v>2.579733864504765E-5</v>
      </c>
      <c r="E42" s="32">
        <v>0.31625121532953987</v>
      </c>
      <c r="F42" s="32">
        <v>8.2266114349875352E-2</v>
      </c>
      <c r="G42" s="32">
        <v>1.8109393403070728E-3</v>
      </c>
      <c r="H42" s="32">
        <v>3.3240505204930253E-3</v>
      </c>
      <c r="I42" s="43">
        <v>7.929797406310073E-3</v>
      </c>
      <c r="J42" s="286">
        <v>1</v>
      </c>
    </row>
    <row r="43" spans="2:10" ht="17.100000000000001" customHeight="1" x14ac:dyDescent="0.2">
      <c r="B43" s="226" t="s">
        <v>430</v>
      </c>
      <c r="C43" s="32">
        <v>0.85438389674010573</v>
      </c>
      <c r="D43" s="32">
        <v>1.246643312581925E-4</v>
      </c>
      <c r="E43" s="32">
        <v>0.1426800043595971</v>
      </c>
      <c r="F43" s="32">
        <v>0</v>
      </c>
      <c r="G43" s="32">
        <v>1.1665318218990958E-4</v>
      </c>
      <c r="H43" s="32">
        <v>1.3447878679005311E-4</v>
      </c>
      <c r="I43" s="43">
        <v>2.5603026000589704E-3</v>
      </c>
      <c r="J43" s="286">
        <v>1</v>
      </c>
    </row>
    <row r="44" spans="2:10" ht="17.100000000000001" customHeight="1" x14ac:dyDescent="0.2">
      <c r="B44" s="226" t="s">
        <v>431</v>
      </c>
      <c r="C44" s="32">
        <v>0.77752183688594223</v>
      </c>
      <c r="D44" s="32">
        <v>7.5363009250488183E-4</v>
      </c>
      <c r="E44" s="32">
        <v>0.20475360105148938</v>
      </c>
      <c r="F44" s="32">
        <v>0</v>
      </c>
      <c r="G44" s="32">
        <v>0</v>
      </c>
      <c r="H44" s="32">
        <v>1.3499743598920438E-3</v>
      </c>
      <c r="I44" s="43">
        <v>1.5620957610171526E-2</v>
      </c>
      <c r="J44" s="286">
        <v>1</v>
      </c>
    </row>
    <row r="45" spans="2:10" ht="17.100000000000001" customHeight="1" x14ac:dyDescent="0.2">
      <c r="B45" s="226" t="s">
        <v>432</v>
      </c>
      <c r="C45" s="32">
        <v>7.2758424522374196E-3</v>
      </c>
      <c r="D45" s="32">
        <v>0</v>
      </c>
      <c r="E45" s="32">
        <v>0.97256352049762529</v>
      </c>
      <c r="F45" s="32">
        <v>0</v>
      </c>
      <c r="G45" s="32">
        <v>2.1688415603832493E-3</v>
      </c>
      <c r="H45" s="32">
        <v>1.2910645825324548E-2</v>
      </c>
      <c r="I45" s="43">
        <v>5.0811496644294655E-3</v>
      </c>
      <c r="J45" s="286">
        <v>1</v>
      </c>
    </row>
    <row r="46" spans="2:10" ht="17.100000000000001" customHeight="1" x14ac:dyDescent="0.2">
      <c r="B46" s="226" t="s">
        <v>433</v>
      </c>
      <c r="C46" s="32">
        <v>8.2522665958133373E-3</v>
      </c>
      <c r="D46" s="32">
        <v>1.9463506770424153E-3</v>
      </c>
      <c r="E46" s="32">
        <v>5.8097903295023554E-2</v>
      </c>
      <c r="F46" s="32">
        <v>0.93052792667286632</v>
      </c>
      <c r="G46" s="32">
        <v>2.037282142403309E-4</v>
      </c>
      <c r="H46" s="32">
        <v>1.2506700567263625E-3</v>
      </c>
      <c r="I46" s="43">
        <v>-2.7884551171240937E-4</v>
      </c>
      <c r="J46" s="286">
        <v>1</v>
      </c>
    </row>
    <row r="47" spans="2:10" ht="17.100000000000001" customHeight="1" x14ac:dyDescent="0.2">
      <c r="B47" s="226" t="s">
        <v>434</v>
      </c>
      <c r="C47" s="32">
        <v>0.73364791021565967</v>
      </c>
      <c r="D47" s="32">
        <v>0</v>
      </c>
      <c r="E47" s="32">
        <v>0.24915657146067741</v>
      </c>
      <c r="F47" s="32">
        <v>4.3432827159156732E-4</v>
      </c>
      <c r="G47" s="32">
        <v>3.9379712692772439E-3</v>
      </c>
      <c r="H47" s="32">
        <v>4.4094484696304732E-3</v>
      </c>
      <c r="I47" s="43">
        <v>8.4137703131635828E-3</v>
      </c>
      <c r="J47" s="286">
        <v>1</v>
      </c>
    </row>
    <row r="48" spans="2:10" ht="17.100000000000001" customHeight="1" x14ac:dyDescent="0.2">
      <c r="B48" s="226" t="s">
        <v>435</v>
      </c>
      <c r="C48" s="32">
        <v>0.65069578969879271</v>
      </c>
      <c r="D48" s="32">
        <v>3.4699410825069738E-5</v>
      </c>
      <c r="E48" s="32">
        <v>0.25125499279788949</v>
      </c>
      <c r="F48" s="32">
        <v>8.9600429213541818E-2</v>
      </c>
      <c r="G48" s="32">
        <v>7.894630012506978E-4</v>
      </c>
      <c r="H48" s="32">
        <v>1.9075947597939245E-3</v>
      </c>
      <c r="I48" s="43">
        <v>5.7170311179062091E-3</v>
      </c>
      <c r="J48" s="286">
        <v>1</v>
      </c>
    </row>
    <row r="49" spans="2:10" ht="17.100000000000001" customHeight="1" x14ac:dyDescent="0.2">
      <c r="B49" s="226" t="s">
        <v>436</v>
      </c>
      <c r="C49" s="32">
        <v>0.99120734255778709</v>
      </c>
      <c r="D49" s="32">
        <v>7.2412212001891595E-3</v>
      </c>
      <c r="E49" s="32">
        <v>0</v>
      </c>
      <c r="F49" s="32">
        <v>0</v>
      </c>
      <c r="G49" s="32">
        <v>0</v>
      </c>
      <c r="H49" s="32">
        <v>0</v>
      </c>
      <c r="I49" s="43">
        <v>1.5514362420236906E-3</v>
      </c>
      <c r="J49" s="286">
        <v>1</v>
      </c>
    </row>
    <row r="50" spans="2:10" ht="17.100000000000001" customHeight="1" thickBot="1" x14ac:dyDescent="0.25">
      <c r="B50" s="245" t="s">
        <v>399</v>
      </c>
      <c r="C50" s="41">
        <v>0.92167780200333171</v>
      </c>
      <c r="D50" s="102">
        <v>8.4181461558535588E-3</v>
      </c>
      <c r="E50" s="102">
        <v>0</v>
      </c>
      <c r="F50" s="102">
        <v>0</v>
      </c>
      <c r="G50" s="102">
        <v>0</v>
      </c>
      <c r="H50" s="102">
        <v>0</v>
      </c>
      <c r="I50" s="44">
        <v>6.9904051840814704E-2</v>
      </c>
      <c r="J50" s="287">
        <v>1</v>
      </c>
    </row>
    <row r="51" spans="2:10" ht="27" customHeight="1" thickTop="1" thickBot="1" x14ac:dyDescent="0.25">
      <c r="B51" s="300" t="s">
        <v>1</v>
      </c>
      <c r="C51" s="283">
        <v>0.6137272331258351</v>
      </c>
      <c r="D51" s="283">
        <v>5.1644959020333628E-4</v>
      </c>
      <c r="E51" s="283">
        <v>0.23529033642811698</v>
      </c>
      <c r="F51" s="283">
        <v>0.13544546040827915</v>
      </c>
      <c r="G51" s="283">
        <v>1.2588672693047234E-3</v>
      </c>
      <c r="H51" s="283">
        <v>6.9617577422428486E-3</v>
      </c>
      <c r="I51" s="284">
        <v>6.7998954360177629E-3</v>
      </c>
      <c r="J51" s="285">
        <v>1</v>
      </c>
    </row>
  </sheetData>
  <phoneticPr fontId="2" type="noConversion"/>
  <hyperlinks>
    <hyperlink ref="L1" location="INDICE!A1" display="VOLVER AL ÍNDICE" xr:uid="{302C669F-239C-48CD-88CC-40D89B1975C6}"/>
    <hyperlink ref="L1:M1" location="INDICE!A49:N49" display="VOLVER AL ÍNDICE" xr:uid="{9537C4B9-7EF5-4980-8F39-C5755E1A0170}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6177-8194-42F0-8889-2F0E20E61348}">
  <sheetPr codeName="Hoja33">
    <tabColor rgb="FFFBD637"/>
  </sheetPr>
  <dimension ref="A1:L27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4" width="10.5703125" style="5" customWidth="1"/>
    <col min="5" max="5" width="10.140625" style="5" customWidth="1"/>
    <col min="6" max="6" width="11.42578125" style="5" customWidth="1"/>
    <col min="7" max="7" width="9.5703125" style="5" customWidth="1"/>
    <col min="8" max="8" width="9" style="5" customWidth="1"/>
    <col min="9" max="9" width="9.85546875" style="5" customWidth="1"/>
    <col min="10" max="10" width="12.5703125" style="5" customWidth="1"/>
    <col min="11" max="11" width="7" style="9" customWidth="1"/>
    <col min="12" max="16384" width="9.140625" style="5"/>
  </cols>
  <sheetData>
    <row r="1" spans="1:12" ht="18" customHeight="1" thickTop="1" thickBot="1" x14ac:dyDescent="0.25">
      <c r="A1" s="6"/>
      <c r="B1" s="1" t="s">
        <v>42</v>
      </c>
      <c r="C1" s="6"/>
      <c r="D1" s="6"/>
      <c r="E1" s="6"/>
      <c r="F1" s="6"/>
      <c r="G1" s="6"/>
      <c r="H1" s="6"/>
      <c r="I1" s="106"/>
      <c r="J1" s="106"/>
      <c r="K1" s="106"/>
      <c r="L1" s="467" t="s">
        <v>180</v>
      </c>
    </row>
    <row r="2" spans="1:12" ht="12" customHeight="1" thickTop="1" x14ac:dyDescent="0.2">
      <c r="A2" s="6"/>
      <c r="B2" s="1"/>
      <c r="C2" s="6"/>
      <c r="D2" s="6"/>
      <c r="E2" s="6"/>
      <c r="F2" s="6"/>
      <c r="G2" s="6"/>
      <c r="H2" s="6"/>
      <c r="I2" s="6"/>
      <c r="J2" s="6"/>
      <c r="K2" s="6"/>
    </row>
    <row r="3" spans="1:12" ht="18" customHeight="1" x14ac:dyDescent="0.2">
      <c r="A3" s="6"/>
      <c r="B3" s="1" t="s">
        <v>227</v>
      </c>
      <c r="C3" s="6"/>
      <c r="D3" s="6"/>
      <c r="E3" s="6"/>
      <c r="F3" s="6"/>
      <c r="G3" s="6"/>
      <c r="H3" s="6"/>
      <c r="I3" s="6"/>
      <c r="J3" s="6"/>
      <c r="K3" s="6"/>
    </row>
    <row r="4" spans="1:12" ht="6" customHeight="1" x14ac:dyDescent="0.2">
      <c r="A4" s="6"/>
      <c r="B4" s="2"/>
      <c r="C4" s="6"/>
      <c r="D4" s="6"/>
      <c r="E4" s="6"/>
      <c r="F4" s="6"/>
      <c r="G4" s="6"/>
      <c r="H4" s="6"/>
      <c r="I4" s="6"/>
      <c r="J4" s="6"/>
      <c r="K4" s="6"/>
    </row>
    <row r="5" spans="1:12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  <c r="I5" s="6"/>
      <c r="J5" s="6"/>
      <c r="K5" s="6"/>
    </row>
    <row r="6" spans="1:12" ht="11.25" customHeight="1" thickBot="1" x14ac:dyDescent="0.3">
      <c r="A6" s="6"/>
      <c r="B6" s="3"/>
      <c r="C6" s="6"/>
      <c r="D6" s="6"/>
      <c r="E6" s="6"/>
      <c r="F6" s="6"/>
      <c r="G6" s="6"/>
      <c r="H6" s="6"/>
      <c r="J6" s="20" t="s">
        <v>88</v>
      </c>
      <c r="K6" s="19"/>
    </row>
    <row r="7" spans="1:12" ht="81" customHeight="1" thickBot="1" x14ac:dyDescent="0.25">
      <c r="A7" s="6"/>
      <c r="B7" s="295" t="s">
        <v>0</v>
      </c>
      <c r="C7" s="306" t="s">
        <v>163</v>
      </c>
      <c r="D7" s="307" t="s">
        <v>164</v>
      </c>
      <c r="E7" s="307" t="s">
        <v>165</v>
      </c>
      <c r="F7" s="307" t="s">
        <v>166</v>
      </c>
      <c r="G7" s="307" t="s">
        <v>309</v>
      </c>
      <c r="H7" s="307" t="s">
        <v>167</v>
      </c>
      <c r="I7" s="308" t="s">
        <v>168</v>
      </c>
      <c r="J7" s="309" t="s">
        <v>289</v>
      </c>
      <c r="K7" s="115"/>
    </row>
    <row r="8" spans="1:12" ht="18" customHeight="1" thickTop="1" x14ac:dyDescent="0.2">
      <c r="A8" s="6"/>
      <c r="B8" s="225" t="s">
        <v>81</v>
      </c>
      <c r="C8" s="310">
        <v>3117218.25</v>
      </c>
      <c r="D8" s="33">
        <v>1757.89</v>
      </c>
      <c r="E8" s="33">
        <v>321232.21000000002</v>
      </c>
      <c r="F8" s="33">
        <v>335</v>
      </c>
      <c r="G8" s="33">
        <v>0</v>
      </c>
      <c r="H8" s="33">
        <v>5354.79</v>
      </c>
      <c r="I8" s="38">
        <v>17299.75</v>
      </c>
      <c r="J8" s="235">
        <v>3463197.89</v>
      </c>
      <c r="K8" s="118"/>
      <c r="L8" s="13"/>
    </row>
    <row r="9" spans="1:12" ht="18" customHeight="1" x14ac:dyDescent="0.2">
      <c r="A9" s="6"/>
      <c r="B9" s="226" t="s">
        <v>82</v>
      </c>
      <c r="C9" s="310">
        <v>1371502.73</v>
      </c>
      <c r="D9" s="33">
        <v>15.19</v>
      </c>
      <c r="E9" s="33">
        <v>262962.27</v>
      </c>
      <c r="F9" s="33">
        <v>8867.2800000000007</v>
      </c>
      <c r="G9" s="33">
        <v>25.83</v>
      </c>
      <c r="H9" s="33">
        <v>2205.25</v>
      </c>
      <c r="I9" s="39">
        <v>7436.8100000000559</v>
      </c>
      <c r="J9" s="235">
        <v>1653015.36</v>
      </c>
      <c r="K9" s="118"/>
      <c r="L9" s="13"/>
    </row>
    <row r="10" spans="1:12" ht="18" customHeight="1" x14ac:dyDescent="0.2">
      <c r="A10" s="6"/>
      <c r="B10" s="226" t="s">
        <v>83</v>
      </c>
      <c r="C10" s="310">
        <v>2938648.22</v>
      </c>
      <c r="D10" s="33">
        <v>5952.23</v>
      </c>
      <c r="E10" s="33">
        <v>1054519.54</v>
      </c>
      <c r="F10" s="33">
        <v>749610.94</v>
      </c>
      <c r="G10" s="33">
        <v>4197.9399999999996</v>
      </c>
      <c r="H10" s="33">
        <v>31903.630000000121</v>
      </c>
      <c r="I10" s="39">
        <v>24245.660000000149</v>
      </c>
      <c r="J10" s="235">
        <v>4809078.16</v>
      </c>
      <c r="K10" s="118"/>
      <c r="L10" s="13"/>
    </row>
    <row r="11" spans="1:12" ht="18" customHeight="1" x14ac:dyDescent="0.2">
      <c r="A11" s="6"/>
      <c r="B11" s="226" t="s">
        <v>84</v>
      </c>
      <c r="C11" s="310">
        <v>1842230.61</v>
      </c>
      <c r="D11" s="33">
        <v>2751.66</v>
      </c>
      <c r="E11" s="33">
        <v>555639.15</v>
      </c>
      <c r="F11" s="33">
        <v>219855.53</v>
      </c>
      <c r="G11" s="33">
        <v>1614.5</v>
      </c>
      <c r="H11" s="33">
        <v>38352.339999999997</v>
      </c>
      <c r="I11" s="39">
        <v>33726.669999999925</v>
      </c>
      <c r="J11" s="235">
        <v>2694170.46</v>
      </c>
      <c r="K11" s="118"/>
      <c r="L11" s="13"/>
    </row>
    <row r="12" spans="1:12" ht="18" customHeight="1" x14ac:dyDescent="0.2">
      <c r="A12" s="6"/>
      <c r="B12" s="226" t="s">
        <v>85</v>
      </c>
      <c r="C12" s="310">
        <v>2027327.41</v>
      </c>
      <c r="D12" s="33">
        <v>177.66</v>
      </c>
      <c r="E12" s="33">
        <v>1068266.9099999999</v>
      </c>
      <c r="F12" s="33">
        <v>561551.12</v>
      </c>
      <c r="G12" s="33">
        <v>2937.39</v>
      </c>
      <c r="H12" s="33">
        <v>28530.910000000033</v>
      </c>
      <c r="I12" s="39">
        <v>18033.470000000205</v>
      </c>
      <c r="J12" s="235">
        <v>3706824.87</v>
      </c>
      <c r="K12" s="118"/>
      <c r="L12" s="13"/>
    </row>
    <row r="13" spans="1:12" ht="18" customHeight="1" x14ac:dyDescent="0.2">
      <c r="A13" s="6"/>
      <c r="B13" s="226" t="s">
        <v>86</v>
      </c>
      <c r="C13" s="310">
        <v>2014112.33</v>
      </c>
      <c r="D13" s="33">
        <v>865.53</v>
      </c>
      <c r="E13" s="33">
        <v>1116331.92</v>
      </c>
      <c r="F13" s="33">
        <v>887293.86</v>
      </c>
      <c r="G13" s="33">
        <v>8227.0499999999993</v>
      </c>
      <c r="H13" s="33">
        <v>34984</v>
      </c>
      <c r="I13" s="39">
        <v>20985.729999999981</v>
      </c>
      <c r="J13" s="235">
        <v>4082800.42</v>
      </c>
      <c r="K13" s="118"/>
    </row>
    <row r="14" spans="1:12" ht="18" customHeight="1" thickBot="1" x14ac:dyDescent="0.25">
      <c r="A14" s="6"/>
      <c r="B14" s="245" t="s">
        <v>87</v>
      </c>
      <c r="C14" s="311">
        <v>1248110.2</v>
      </c>
      <c r="D14" s="36">
        <v>731.33</v>
      </c>
      <c r="E14" s="36">
        <v>1202725.1000000001</v>
      </c>
      <c r="F14" s="36">
        <v>785592.42</v>
      </c>
      <c r="G14" s="36">
        <v>12860.76</v>
      </c>
      <c r="H14" s="36">
        <v>23819.459999999963</v>
      </c>
      <c r="I14" s="40">
        <v>39582.450000000186</v>
      </c>
      <c r="J14" s="236">
        <v>3313421.72</v>
      </c>
      <c r="K14" s="118"/>
    </row>
    <row r="15" spans="1:12" ht="27" customHeight="1" thickTop="1" thickBot="1" x14ac:dyDescent="0.25">
      <c r="A15" s="6"/>
      <c r="B15" s="300" t="s">
        <v>1</v>
      </c>
      <c r="C15" s="312">
        <v>14559149.75</v>
      </c>
      <c r="D15" s="229">
        <v>12251.49</v>
      </c>
      <c r="E15" s="229">
        <v>5581677.0999999996</v>
      </c>
      <c r="F15" s="229">
        <v>3213106.15</v>
      </c>
      <c r="G15" s="229">
        <v>29863.469999999998</v>
      </c>
      <c r="H15" s="229">
        <v>165150.38000000012</v>
      </c>
      <c r="I15" s="230">
        <v>161310.5400000005</v>
      </c>
      <c r="J15" s="231">
        <v>23722508.879999999</v>
      </c>
      <c r="K15" s="119"/>
    </row>
    <row r="16" spans="1:12" ht="11.25" customHeight="1" x14ac:dyDescent="0.2"/>
    <row r="17" spans="2:10" ht="15" customHeight="1" x14ac:dyDescent="0.25">
      <c r="B17" s="4" t="s">
        <v>10</v>
      </c>
      <c r="C17" s="6"/>
      <c r="D17" s="6"/>
      <c r="E17" s="6"/>
      <c r="F17" s="6"/>
      <c r="G17" s="6"/>
      <c r="H17" s="6"/>
      <c r="I17" s="6"/>
      <c r="J17" s="6"/>
    </row>
    <row r="18" spans="2:10" ht="11.25" customHeight="1" thickBot="1" x14ac:dyDescent="0.3">
      <c r="B18" s="3"/>
      <c r="C18" s="6"/>
      <c r="D18" s="6"/>
      <c r="E18" s="6"/>
      <c r="F18" s="6"/>
      <c r="G18" s="6"/>
      <c r="H18" s="6"/>
      <c r="J18" s="19" t="s">
        <v>102</v>
      </c>
    </row>
    <row r="19" spans="2:10" ht="81" customHeight="1" thickBot="1" x14ac:dyDescent="0.25">
      <c r="B19" s="295" t="s">
        <v>0</v>
      </c>
      <c r="C19" s="306" t="s">
        <v>163</v>
      </c>
      <c r="D19" s="307" t="s">
        <v>164</v>
      </c>
      <c r="E19" s="307" t="s">
        <v>165</v>
      </c>
      <c r="F19" s="307" t="s">
        <v>166</v>
      </c>
      <c r="G19" s="307" t="s">
        <v>309</v>
      </c>
      <c r="H19" s="307" t="s">
        <v>167</v>
      </c>
      <c r="I19" s="308" t="s">
        <v>168</v>
      </c>
      <c r="J19" s="309" t="s">
        <v>289</v>
      </c>
    </row>
    <row r="20" spans="2:10" ht="18" customHeight="1" thickTop="1" x14ac:dyDescent="0.2">
      <c r="B20" s="225" t="s">
        <v>81</v>
      </c>
      <c r="C20" s="32">
        <v>0.9000982181818088</v>
      </c>
      <c r="D20" s="32">
        <v>5.0759155434805373E-4</v>
      </c>
      <c r="E20" s="32">
        <v>9.2755949906171836E-2</v>
      </c>
      <c r="F20" s="32">
        <v>9.6731405666223709E-5</v>
      </c>
      <c r="G20" s="32">
        <v>0</v>
      </c>
      <c r="H20" s="32">
        <v>1.5461981007386209E-3</v>
      </c>
      <c r="I20" s="42">
        <v>4.9953108512664282E-3</v>
      </c>
      <c r="J20" s="174">
        <v>1</v>
      </c>
    </row>
    <row r="21" spans="2:10" ht="18" customHeight="1" x14ac:dyDescent="0.2">
      <c r="B21" s="226" t="s">
        <v>82</v>
      </c>
      <c r="C21" s="32">
        <v>0.82969751109874734</v>
      </c>
      <c r="D21" s="32">
        <v>9.1892673036020667E-6</v>
      </c>
      <c r="E21" s="32">
        <v>0.15908035482501506</v>
      </c>
      <c r="F21" s="32">
        <v>5.3643058706968096E-3</v>
      </c>
      <c r="G21" s="32">
        <v>1.5625989101516877E-5</v>
      </c>
      <c r="H21" s="32">
        <v>1.3340771376740262E-3</v>
      </c>
      <c r="I21" s="43">
        <v>4.4989358114615801E-3</v>
      </c>
      <c r="J21" s="174">
        <v>1</v>
      </c>
    </row>
    <row r="22" spans="2:10" ht="18" customHeight="1" x14ac:dyDescent="0.2">
      <c r="B22" s="226" t="s">
        <v>83</v>
      </c>
      <c r="C22" s="32">
        <v>0.61106268649208229</v>
      </c>
      <c r="D22" s="32">
        <v>1.2377070619288915E-3</v>
      </c>
      <c r="E22" s="32">
        <v>0.21927685616987352</v>
      </c>
      <c r="F22" s="32">
        <v>0.15587414366332528</v>
      </c>
      <c r="G22" s="32">
        <v>8.7291989448555756E-4</v>
      </c>
      <c r="H22" s="32">
        <v>6.6340427288875924E-3</v>
      </c>
      <c r="I22" s="43">
        <v>5.0416439894169131E-3</v>
      </c>
      <c r="J22" s="174">
        <v>1</v>
      </c>
    </row>
    <row r="23" spans="2:10" ht="18" customHeight="1" x14ac:dyDescent="0.2">
      <c r="B23" s="226" t="s">
        <v>84</v>
      </c>
      <c r="C23" s="32">
        <v>0.68378398373501581</v>
      </c>
      <c r="D23" s="32">
        <v>1.0213384939273663E-3</v>
      </c>
      <c r="E23" s="32">
        <v>0.20623756300854104</v>
      </c>
      <c r="F23" s="32">
        <v>8.1604164719406805E-2</v>
      </c>
      <c r="G23" s="32">
        <v>5.9925681168666661E-4</v>
      </c>
      <c r="H23" s="32">
        <v>1.4235305660652221E-2</v>
      </c>
      <c r="I23" s="43">
        <v>1.2518387570770086E-2</v>
      </c>
      <c r="J23" s="174">
        <v>1</v>
      </c>
    </row>
    <row r="24" spans="2:10" ht="18" customHeight="1" x14ac:dyDescent="0.2">
      <c r="B24" s="226" t="s">
        <v>85</v>
      </c>
      <c r="C24" s="32">
        <v>0.54691750516932292</v>
      </c>
      <c r="D24" s="32">
        <v>4.7927810519950456E-5</v>
      </c>
      <c r="E24" s="32">
        <v>0.28818920436346374</v>
      </c>
      <c r="F24" s="32">
        <v>0.15149113856031726</v>
      </c>
      <c r="G24" s="32">
        <v>7.9242750953054867E-4</v>
      </c>
      <c r="H24" s="32">
        <v>7.6968594418651429E-3</v>
      </c>
      <c r="I24" s="43">
        <v>4.8649371449804163E-3</v>
      </c>
      <c r="J24" s="174">
        <v>1</v>
      </c>
    </row>
    <row r="25" spans="2:10" ht="18" customHeight="1" x14ac:dyDescent="0.2">
      <c r="B25" s="226" t="s">
        <v>86</v>
      </c>
      <c r="C25" s="32">
        <v>0.49331638160260599</v>
      </c>
      <c r="D25" s="32">
        <v>2.1199419784521332E-4</v>
      </c>
      <c r="E25" s="32">
        <v>0.27342309326009129</v>
      </c>
      <c r="F25" s="32">
        <v>0.21732481843920257</v>
      </c>
      <c r="G25" s="32">
        <v>2.0150507381401709E-3</v>
      </c>
      <c r="H25" s="32">
        <v>8.5686284905398345E-3</v>
      </c>
      <c r="I25" s="43">
        <v>5.140033271574901E-3</v>
      </c>
      <c r="J25" s="174">
        <v>1</v>
      </c>
    </row>
    <row r="26" spans="2:10" ht="18" customHeight="1" thickBot="1" x14ac:dyDescent="0.25">
      <c r="B26" s="245" t="s">
        <v>87</v>
      </c>
      <c r="C26" s="41">
        <v>0.37668317089440695</v>
      </c>
      <c r="D26" s="102">
        <v>2.207174521690526E-4</v>
      </c>
      <c r="E26" s="102">
        <v>0.36298581998792473</v>
      </c>
      <c r="F26" s="102">
        <v>0.23709400323481913</v>
      </c>
      <c r="G26" s="102">
        <v>3.8814135618088479E-3</v>
      </c>
      <c r="H26" s="102">
        <v>7.1887800626839497E-3</v>
      </c>
      <c r="I26" s="44">
        <v>1.1946094806187298E-2</v>
      </c>
      <c r="J26" s="175">
        <v>1</v>
      </c>
    </row>
    <row r="27" spans="2:10" ht="27" customHeight="1" thickTop="1" thickBot="1" x14ac:dyDescent="0.25">
      <c r="B27" s="300" t="s">
        <v>1</v>
      </c>
      <c r="C27" s="283">
        <v>0.6137272336432571</v>
      </c>
      <c r="D27" s="283">
        <v>5.1645001217931886E-4</v>
      </c>
      <c r="E27" s="283">
        <v>0.23529033662648585</v>
      </c>
      <c r="F27" s="283">
        <v>0.13544546094401125</v>
      </c>
      <c r="G27" s="283">
        <v>1.2588664272849036E-3</v>
      </c>
      <c r="H27" s="283">
        <v>6.9617585911933332E-3</v>
      </c>
      <c r="I27" s="284">
        <v>6.7998937555883215E-3</v>
      </c>
      <c r="J27" s="285">
        <v>1</v>
      </c>
    </row>
  </sheetData>
  <phoneticPr fontId="2" type="noConversion"/>
  <hyperlinks>
    <hyperlink ref="L1" location="INDICE!A1" display="VOLVER AL ÍNDICE" xr:uid="{8647D5AD-5892-4371-BF97-0A9BB5058F8A}"/>
    <hyperlink ref="L1:M1" location="INDICE!A49:N49" display="VOLVER AL ÍNDICE" xr:uid="{5349DD45-6514-41B2-A20B-29D0ADAEB963}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F2A7-460B-4243-BC86-20D483B6A6B7}">
  <sheetPr codeName="Hoja34">
    <tabColor rgb="FFFBD637"/>
  </sheetPr>
  <dimension ref="A1:L41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0.42578125" style="5" customWidth="1"/>
    <col min="3" max="3" width="9.85546875" style="5" customWidth="1"/>
    <col min="4" max="4" width="11.5703125" style="5" customWidth="1"/>
    <col min="5" max="5" width="10.42578125" style="5" customWidth="1"/>
    <col min="6" max="6" width="11.5703125" style="5" customWidth="1"/>
    <col min="7" max="7" width="9.5703125" style="5" customWidth="1"/>
    <col min="8" max="8" width="8.5703125" style="5" customWidth="1"/>
    <col min="9" max="9" width="10.42578125" style="5" customWidth="1"/>
    <col min="10" max="10" width="12.5703125" style="5" customWidth="1"/>
    <col min="11" max="11" width="6.42578125" style="9" customWidth="1"/>
    <col min="12" max="16384" width="9.140625" style="5"/>
  </cols>
  <sheetData>
    <row r="1" spans="1:12" ht="18" customHeight="1" thickTop="1" thickBot="1" x14ac:dyDescent="0.25">
      <c r="A1" s="6"/>
      <c r="B1" s="1" t="s">
        <v>42</v>
      </c>
      <c r="C1" s="6"/>
      <c r="D1" s="6"/>
      <c r="E1" s="6"/>
      <c r="F1" s="6"/>
      <c r="G1" s="6"/>
      <c r="H1" s="6"/>
      <c r="I1" s="106"/>
      <c r="J1" s="106"/>
      <c r="K1" s="106"/>
      <c r="L1" s="467" t="s">
        <v>180</v>
      </c>
    </row>
    <row r="2" spans="1:12" ht="12" customHeight="1" thickTop="1" x14ac:dyDescent="0.2">
      <c r="A2" s="6"/>
      <c r="B2" s="1"/>
      <c r="C2" s="6"/>
      <c r="D2" s="6"/>
      <c r="E2" s="6"/>
      <c r="F2" s="6"/>
      <c r="G2" s="6"/>
      <c r="H2" s="6"/>
      <c r="I2" s="6"/>
      <c r="J2" s="6"/>
      <c r="K2" s="6"/>
    </row>
    <row r="3" spans="1:12" ht="18" customHeight="1" x14ac:dyDescent="0.2">
      <c r="A3" s="6"/>
      <c r="B3" s="1" t="s">
        <v>229</v>
      </c>
      <c r="C3" s="6"/>
      <c r="D3" s="6"/>
      <c r="E3" s="6"/>
      <c r="F3" s="6"/>
      <c r="G3" s="6"/>
      <c r="H3" s="6"/>
      <c r="I3" s="6"/>
      <c r="J3" s="6"/>
      <c r="K3" s="6"/>
    </row>
    <row r="4" spans="1:12" ht="6" customHeight="1" x14ac:dyDescent="0.2">
      <c r="A4" s="6"/>
      <c r="B4" s="2"/>
      <c r="C4" s="6"/>
      <c r="D4" s="6"/>
      <c r="E4" s="6"/>
      <c r="F4" s="6"/>
      <c r="G4" s="6"/>
      <c r="H4" s="6"/>
      <c r="I4" s="6"/>
      <c r="J4" s="6"/>
      <c r="K4" s="6"/>
    </row>
    <row r="5" spans="1:12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  <c r="I5" s="6"/>
      <c r="J5" s="6"/>
      <c r="K5" s="6"/>
    </row>
    <row r="6" spans="1:12" ht="11.25" customHeight="1" thickBot="1" x14ac:dyDescent="0.3">
      <c r="A6" s="6"/>
      <c r="B6" s="3"/>
      <c r="C6" s="6"/>
      <c r="D6" s="6"/>
      <c r="E6" s="6"/>
      <c r="F6" s="6"/>
      <c r="G6" s="6"/>
      <c r="H6" s="6"/>
      <c r="J6" s="20" t="s">
        <v>88</v>
      </c>
      <c r="K6" s="19"/>
    </row>
    <row r="7" spans="1:12" ht="60" customHeight="1" thickBot="1" x14ac:dyDescent="0.25">
      <c r="A7" s="6"/>
      <c r="B7" s="295" t="s">
        <v>2</v>
      </c>
      <c r="C7" s="306" t="s">
        <v>163</v>
      </c>
      <c r="D7" s="307" t="s">
        <v>164</v>
      </c>
      <c r="E7" s="307" t="s">
        <v>165</v>
      </c>
      <c r="F7" s="307" t="s">
        <v>166</v>
      </c>
      <c r="G7" s="307" t="s">
        <v>309</v>
      </c>
      <c r="H7" s="307" t="s">
        <v>167</v>
      </c>
      <c r="I7" s="308" t="s">
        <v>168</v>
      </c>
      <c r="J7" s="309" t="s">
        <v>289</v>
      </c>
      <c r="K7" s="115"/>
    </row>
    <row r="8" spans="1:12" ht="18" customHeight="1" thickTop="1" x14ac:dyDescent="0.2">
      <c r="A8" s="6"/>
      <c r="B8" s="225" t="s">
        <v>95</v>
      </c>
      <c r="C8" s="310">
        <v>14559149.75</v>
      </c>
      <c r="D8" s="33">
        <v>12251.49</v>
      </c>
      <c r="E8" s="33">
        <v>5581677.0999999996</v>
      </c>
      <c r="F8" s="33">
        <v>3213106.15</v>
      </c>
      <c r="G8" s="33">
        <v>29863.469999999998</v>
      </c>
      <c r="H8" s="33">
        <v>165150.38000000012</v>
      </c>
      <c r="I8" s="38">
        <v>161310.5400000005</v>
      </c>
      <c r="J8" s="281">
        <v>23722508.879999999</v>
      </c>
      <c r="K8" s="118"/>
      <c r="L8" s="13"/>
    </row>
    <row r="9" spans="1:12" ht="18" customHeight="1" x14ac:dyDescent="0.2">
      <c r="A9" s="6"/>
      <c r="B9" s="226" t="s">
        <v>97</v>
      </c>
      <c r="C9" s="310">
        <v>5252612.59</v>
      </c>
      <c r="D9" s="33">
        <v>0</v>
      </c>
      <c r="E9" s="33">
        <v>634003.26</v>
      </c>
      <c r="F9" s="33">
        <v>533.49</v>
      </c>
      <c r="G9" s="33">
        <v>115081.39</v>
      </c>
      <c r="H9" s="33">
        <v>617.36000000000058</v>
      </c>
      <c r="I9" s="39">
        <v>32909.280000000261</v>
      </c>
      <c r="J9" s="281">
        <v>6035757.3700000001</v>
      </c>
      <c r="K9" s="118"/>
    </row>
    <row r="10" spans="1:12" ht="18" customHeight="1" x14ac:dyDescent="0.2">
      <c r="A10" s="6"/>
      <c r="B10" s="226" t="s">
        <v>98</v>
      </c>
      <c r="C10" s="310">
        <v>148587.37</v>
      </c>
      <c r="D10" s="33">
        <v>398.42</v>
      </c>
      <c r="E10" s="33">
        <v>203243.04</v>
      </c>
      <c r="F10" s="33">
        <v>35</v>
      </c>
      <c r="G10" s="33">
        <v>4484.17</v>
      </c>
      <c r="H10" s="33">
        <v>276.38000000000011</v>
      </c>
      <c r="I10" s="39">
        <v>28347.659999999974</v>
      </c>
      <c r="J10" s="281">
        <v>385372.04</v>
      </c>
      <c r="K10" s="118"/>
    </row>
    <row r="11" spans="1:12" ht="18" customHeight="1" x14ac:dyDescent="0.2">
      <c r="A11" s="6"/>
      <c r="B11" s="226" t="s">
        <v>99</v>
      </c>
      <c r="C11" s="310">
        <v>131840.09</v>
      </c>
      <c r="D11" s="33">
        <v>0</v>
      </c>
      <c r="E11" s="33">
        <v>519197</v>
      </c>
      <c r="F11" s="33">
        <v>0</v>
      </c>
      <c r="G11" s="33">
        <v>6742.97</v>
      </c>
      <c r="H11" s="33">
        <v>609.34000000000015</v>
      </c>
      <c r="I11" s="39">
        <v>985.29999999993015</v>
      </c>
      <c r="J11" s="281">
        <v>659374.69999999995</v>
      </c>
      <c r="K11" s="118"/>
    </row>
    <row r="12" spans="1:12" ht="18" customHeight="1" thickBot="1" x14ac:dyDescent="0.25">
      <c r="A12" s="6"/>
      <c r="B12" s="245" t="s">
        <v>100</v>
      </c>
      <c r="C12" s="311">
        <v>393140.27</v>
      </c>
      <c r="D12" s="36">
        <v>4423.71</v>
      </c>
      <c r="E12" s="36">
        <v>764295.5</v>
      </c>
      <c r="F12" s="36">
        <v>0</v>
      </c>
      <c r="G12" s="36">
        <v>17987.02</v>
      </c>
      <c r="H12" s="36">
        <v>19.590000000000146</v>
      </c>
      <c r="I12" s="40">
        <v>-13270.620000000112</v>
      </c>
      <c r="J12" s="282">
        <v>1166595.47</v>
      </c>
      <c r="K12" s="118"/>
    </row>
    <row r="13" spans="1:12" ht="27" customHeight="1" thickTop="1" thickBot="1" x14ac:dyDescent="0.25">
      <c r="A13" s="6"/>
      <c r="B13" s="300" t="s">
        <v>92</v>
      </c>
      <c r="C13" s="312">
        <v>20485330.07</v>
      </c>
      <c r="D13" s="229">
        <v>17073.62</v>
      </c>
      <c r="E13" s="229">
        <v>7702415.8999999994</v>
      </c>
      <c r="F13" s="229">
        <v>3213674.64</v>
      </c>
      <c r="G13" s="229">
        <v>174159.02</v>
      </c>
      <c r="H13" s="229">
        <v>166673.05000000013</v>
      </c>
      <c r="I13" s="230">
        <v>210282.16000000056</v>
      </c>
      <c r="J13" s="280">
        <v>31969608.459999997</v>
      </c>
      <c r="K13" s="119"/>
    </row>
    <row r="14" spans="1:12" ht="12" customHeight="1" x14ac:dyDescent="0.2"/>
    <row r="15" spans="1:12" ht="15" customHeight="1" x14ac:dyDescent="0.25">
      <c r="B15" s="4" t="s">
        <v>9</v>
      </c>
      <c r="C15" s="6"/>
      <c r="D15" s="6"/>
      <c r="E15" s="6"/>
      <c r="F15" s="6"/>
      <c r="G15" s="6"/>
      <c r="H15" s="6"/>
      <c r="I15" s="6"/>
      <c r="J15" s="6"/>
      <c r="K15" s="6"/>
    </row>
    <row r="16" spans="1:12" ht="11.25" customHeight="1" thickBot="1" x14ac:dyDescent="0.3">
      <c r="B16" s="3"/>
      <c r="C16" s="6"/>
      <c r="D16" s="6"/>
      <c r="E16" s="6"/>
      <c r="F16" s="6"/>
      <c r="G16" s="6"/>
      <c r="H16" s="6"/>
      <c r="J16" s="19" t="s">
        <v>102</v>
      </c>
      <c r="K16" s="19"/>
    </row>
    <row r="17" spans="2:10" ht="60" customHeight="1" thickBot="1" x14ac:dyDescent="0.25">
      <c r="B17" s="295" t="s">
        <v>2</v>
      </c>
      <c r="C17" s="306" t="s">
        <v>163</v>
      </c>
      <c r="D17" s="307" t="s">
        <v>164</v>
      </c>
      <c r="E17" s="307" t="s">
        <v>165</v>
      </c>
      <c r="F17" s="307" t="s">
        <v>166</v>
      </c>
      <c r="G17" s="307" t="s">
        <v>309</v>
      </c>
      <c r="H17" s="307" t="s">
        <v>167</v>
      </c>
      <c r="I17" s="308" t="s">
        <v>168</v>
      </c>
      <c r="J17" s="309" t="s">
        <v>289</v>
      </c>
    </row>
    <row r="18" spans="2:10" ht="18" customHeight="1" thickTop="1" x14ac:dyDescent="0.2">
      <c r="B18" s="225" t="s">
        <v>95</v>
      </c>
      <c r="C18" s="32">
        <v>0.6137272336432571</v>
      </c>
      <c r="D18" s="32">
        <v>5.1645001217931886E-4</v>
      </c>
      <c r="E18" s="32">
        <v>0.23529033662648585</v>
      </c>
      <c r="F18" s="32">
        <v>0.13544546094401125</v>
      </c>
      <c r="G18" s="32">
        <v>1.2588664272849036E-3</v>
      </c>
      <c r="H18" s="32">
        <v>6.9617585911933332E-3</v>
      </c>
      <c r="I18" s="42">
        <v>6.7998937555883215E-3</v>
      </c>
      <c r="J18" s="286">
        <v>1</v>
      </c>
    </row>
    <row r="19" spans="2:10" ht="18" customHeight="1" x14ac:dyDescent="0.2">
      <c r="B19" s="226" t="s">
        <v>97</v>
      </c>
      <c r="C19" s="32">
        <v>0.87024912832107426</v>
      </c>
      <c r="D19" s="32">
        <v>0</v>
      </c>
      <c r="E19" s="32">
        <v>0.10504121042890761</v>
      </c>
      <c r="F19" s="32">
        <v>8.8388244804479281E-5</v>
      </c>
      <c r="G19" s="32">
        <v>1.9066603069897756E-2</v>
      </c>
      <c r="H19" s="32">
        <v>1.0228376691689324E-4</v>
      </c>
      <c r="I19" s="43">
        <v>5.4523861683989892E-3</v>
      </c>
      <c r="J19" s="286">
        <v>1</v>
      </c>
    </row>
    <row r="20" spans="2:10" ht="18" customHeight="1" x14ac:dyDescent="0.2">
      <c r="B20" s="226" t="s">
        <v>98</v>
      </c>
      <c r="C20" s="32">
        <v>0.38556863128938984</v>
      </c>
      <c r="D20" s="32">
        <v>1.0338580868503072E-3</v>
      </c>
      <c r="E20" s="32">
        <v>0.52739435896802478</v>
      </c>
      <c r="F20" s="32">
        <v>9.0821326840421538E-5</v>
      </c>
      <c r="G20" s="32">
        <v>1.163595054794323E-2</v>
      </c>
      <c r="H20" s="32">
        <v>7.1717709463302044E-4</v>
      </c>
      <c r="I20" s="43">
        <v>7.3559202686318326E-2</v>
      </c>
      <c r="J20" s="286">
        <v>1</v>
      </c>
    </row>
    <row r="21" spans="2:10" ht="18" customHeight="1" x14ac:dyDescent="0.2">
      <c r="B21" s="226" t="s">
        <v>99</v>
      </c>
      <c r="C21" s="32">
        <v>0.19994714689538437</v>
      </c>
      <c r="D21" s="32">
        <v>0</v>
      </c>
      <c r="E21" s="32">
        <v>0.78740813076388894</v>
      </c>
      <c r="F21" s="32">
        <v>0</v>
      </c>
      <c r="G21" s="32">
        <v>1.0226309865998803E-2</v>
      </c>
      <c r="H21" s="32">
        <v>9.2411795599679541E-4</v>
      </c>
      <c r="I21" s="43">
        <v>1.4942945187310496E-3</v>
      </c>
      <c r="J21" s="286">
        <v>1</v>
      </c>
    </row>
    <row r="22" spans="2:10" ht="18" customHeight="1" thickBot="1" x14ac:dyDescent="0.25">
      <c r="B22" s="245" t="s">
        <v>100</v>
      </c>
      <c r="C22" s="41">
        <v>0.33699793982570497</v>
      </c>
      <c r="D22" s="102">
        <v>3.7919828370326179E-3</v>
      </c>
      <c r="E22" s="102">
        <v>0.65515040959313864</v>
      </c>
      <c r="F22" s="102">
        <v>0</v>
      </c>
      <c r="G22" s="102">
        <v>1.5418386632343087E-2</v>
      </c>
      <c r="H22" s="102">
        <v>1.6792453342888556E-5</v>
      </c>
      <c r="I22" s="44">
        <v>-1.1375511341562223E-2</v>
      </c>
      <c r="J22" s="287">
        <v>1</v>
      </c>
    </row>
    <row r="23" spans="2:10" ht="27" customHeight="1" thickTop="1" thickBot="1" x14ac:dyDescent="0.25">
      <c r="B23" s="300" t="s">
        <v>92</v>
      </c>
      <c r="C23" s="283">
        <v>0.64077513165764943</v>
      </c>
      <c r="D23" s="283">
        <v>5.3405783875527639E-4</v>
      </c>
      <c r="E23" s="283">
        <v>0.24092931602954015</v>
      </c>
      <c r="F23" s="283">
        <v>0.10052280258674148</v>
      </c>
      <c r="G23" s="283">
        <v>5.4476431958153547E-3</v>
      </c>
      <c r="H23" s="283">
        <v>5.2134842442171135E-3</v>
      </c>
      <c r="I23" s="284">
        <v>6.5775644472813345E-3</v>
      </c>
      <c r="J23" s="285">
        <v>1</v>
      </c>
    </row>
    <row r="24" spans="2:10" ht="18" customHeight="1" x14ac:dyDescent="0.2"/>
    <row r="25" spans="2:10" ht="18" x14ac:dyDescent="0.2">
      <c r="B25" s="1" t="s">
        <v>228</v>
      </c>
      <c r="C25" s="6"/>
      <c r="D25" s="6"/>
      <c r="E25" s="6"/>
      <c r="F25" s="6"/>
      <c r="G25" s="6"/>
      <c r="H25" s="6"/>
      <c r="I25" s="6"/>
      <c r="J25" s="6"/>
    </row>
    <row r="26" spans="2:10" ht="6" customHeight="1" x14ac:dyDescent="0.2">
      <c r="B26" s="2"/>
      <c r="C26" s="6"/>
      <c r="D26" s="6"/>
      <c r="E26" s="6"/>
      <c r="F26" s="6"/>
      <c r="G26" s="6"/>
      <c r="H26" s="6"/>
      <c r="I26" s="6"/>
      <c r="J26" s="6"/>
    </row>
    <row r="27" spans="2:10" ht="15" customHeight="1" x14ac:dyDescent="0.2">
      <c r="B27" s="3" t="s">
        <v>121</v>
      </c>
      <c r="C27" s="6"/>
      <c r="D27" s="6"/>
      <c r="E27" s="6"/>
      <c r="F27" s="6"/>
      <c r="G27" s="6"/>
      <c r="H27" s="6"/>
      <c r="I27" s="6"/>
      <c r="J27" s="6"/>
    </row>
    <row r="28" spans="2:10" ht="11.25" customHeight="1" thickBot="1" x14ac:dyDescent="0.3">
      <c r="B28" s="3"/>
      <c r="C28" s="6"/>
      <c r="D28" s="6"/>
      <c r="E28" s="6"/>
      <c r="F28" s="6"/>
      <c r="G28" s="6"/>
      <c r="H28" s="6"/>
      <c r="J28" s="20" t="s">
        <v>88</v>
      </c>
    </row>
    <row r="29" spans="2:10" ht="60" customHeight="1" thickBot="1" x14ac:dyDescent="0.25">
      <c r="B29" s="295" t="s">
        <v>24</v>
      </c>
      <c r="C29" s="306" t="s">
        <v>163</v>
      </c>
      <c r="D29" s="307" t="s">
        <v>164</v>
      </c>
      <c r="E29" s="307" t="s">
        <v>165</v>
      </c>
      <c r="F29" s="307" t="s">
        <v>166</v>
      </c>
      <c r="G29" s="307" t="s">
        <v>309</v>
      </c>
      <c r="H29" s="307" t="s">
        <v>167</v>
      </c>
      <c r="I29" s="308" t="s">
        <v>168</v>
      </c>
      <c r="J29" s="309" t="s">
        <v>289</v>
      </c>
    </row>
    <row r="30" spans="2:10" ht="18" customHeight="1" thickTop="1" x14ac:dyDescent="0.2">
      <c r="B30" s="225" t="s">
        <v>21</v>
      </c>
      <c r="C30" s="310">
        <v>14541360.09</v>
      </c>
      <c r="D30" s="33">
        <v>8706.8799999999992</v>
      </c>
      <c r="E30" s="33">
        <v>5106804.4899999993</v>
      </c>
      <c r="F30" s="33">
        <v>1518473.55</v>
      </c>
      <c r="G30" s="33">
        <v>28669.440000000002</v>
      </c>
      <c r="H30" s="33">
        <v>157973.37999999998</v>
      </c>
      <c r="I30" s="38">
        <v>159890.21000000084</v>
      </c>
      <c r="J30" s="281">
        <v>21521878.040000003</v>
      </c>
    </row>
    <row r="31" spans="2:10" ht="18" customHeight="1" x14ac:dyDescent="0.2">
      <c r="B31" s="226" t="s">
        <v>22</v>
      </c>
      <c r="C31" s="310">
        <v>15028.63</v>
      </c>
      <c r="D31" s="33">
        <v>3544.6</v>
      </c>
      <c r="E31" s="33">
        <v>105805.1</v>
      </c>
      <c r="F31" s="33">
        <v>1694632.59</v>
      </c>
      <c r="G31" s="33">
        <v>371.02</v>
      </c>
      <c r="H31" s="33">
        <v>2277.6599999999162</v>
      </c>
      <c r="I31" s="39">
        <v>-507.82000000006519</v>
      </c>
      <c r="J31" s="281">
        <v>1821151.78</v>
      </c>
    </row>
    <row r="32" spans="2:10" ht="18" customHeight="1" thickBot="1" x14ac:dyDescent="0.25">
      <c r="B32" s="245" t="s">
        <v>23</v>
      </c>
      <c r="C32" s="311">
        <v>2761.03</v>
      </c>
      <c r="D32" s="36">
        <v>0</v>
      </c>
      <c r="E32" s="36">
        <v>369067.51</v>
      </c>
      <c r="F32" s="36">
        <v>0</v>
      </c>
      <c r="G32" s="36">
        <v>823.03</v>
      </c>
      <c r="H32" s="36">
        <v>4899.3200000000006</v>
      </c>
      <c r="I32" s="40">
        <v>1928.1900000000023</v>
      </c>
      <c r="J32" s="282">
        <v>379479.08</v>
      </c>
    </row>
    <row r="33" spans="2:10" ht="27" customHeight="1" thickTop="1" thickBot="1" x14ac:dyDescent="0.25">
      <c r="B33" s="300" t="s">
        <v>1</v>
      </c>
      <c r="C33" s="312">
        <v>14559149.75</v>
      </c>
      <c r="D33" s="229">
        <v>12251.48</v>
      </c>
      <c r="E33" s="229">
        <v>5581677.0999999996</v>
      </c>
      <c r="F33" s="229">
        <v>3213106.14</v>
      </c>
      <c r="G33" s="229">
        <v>29863.49</v>
      </c>
      <c r="H33" s="229">
        <v>165150.3599999999</v>
      </c>
      <c r="I33" s="230">
        <v>161310.58000000077</v>
      </c>
      <c r="J33" s="280">
        <v>23722508.900000002</v>
      </c>
    </row>
    <row r="34" spans="2:10" ht="12" customHeight="1" x14ac:dyDescent="0.2"/>
    <row r="35" spans="2:10" ht="15" customHeight="1" x14ac:dyDescent="0.25">
      <c r="B35" s="4" t="s">
        <v>38</v>
      </c>
      <c r="C35" s="6"/>
      <c r="D35" s="6"/>
      <c r="E35" s="6"/>
      <c r="F35" s="6"/>
      <c r="G35" s="6"/>
      <c r="H35" s="6"/>
      <c r="I35" s="6"/>
      <c r="J35" s="6"/>
    </row>
    <row r="36" spans="2:10" ht="11.25" customHeight="1" thickBot="1" x14ac:dyDescent="0.3">
      <c r="B36" s="3"/>
      <c r="C36" s="6"/>
      <c r="D36" s="6"/>
      <c r="E36" s="6"/>
      <c r="F36" s="6"/>
      <c r="G36" s="6"/>
      <c r="H36" s="6"/>
      <c r="J36" s="19" t="s">
        <v>102</v>
      </c>
    </row>
    <row r="37" spans="2:10" ht="60" customHeight="1" thickBot="1" x14ac:dyDescent="0.25">
      <c r="B37" s="295" t="s">
        <v>24</v>
      </c>
      <c r="C37" s="306" t="s">
        <v>163</v>
      </c>
      <c r="D37" s="307" t="s">
        <v>164</v>
      </c>
      <c r="E37" s="307" t="s">
        <v>165</v>
      </c>
      <c r="F37" s="307" t="s">
        <v>166</v>
      </c>
      <c r="G37" s="307" t="s">
        <v>309</v>
      </c>
      <c r="H37" s="307" t="s">
        <v>167</v>
      </c>
      <c r="I37" s="308" t="s">
        <v>168</v>
      </c>
      <c r="J37" s="309" t="s">
        <v>289</v>
      </c>
    </row>
    <row r="38" spans="2:10" ht="18" customHeight="1" thickTop="1" x14ac:dyDescent="0.2">
      <c r="B38" s="225" t="s">
        <v>21</v>
      </c>
      <c r="C38" s="32">
        <v>0.67565479476158197</v>
      </c>
      <c r="D38" s="32">
        <v>4.0455948982786813E-4</v>
      </c>
      <c r="E38" s="32">
        <v>0.23728433366775081</v>
      </c>
      <c r="F38" s="32">
        <v>7.0554881278381221E-2</v>
      </c>
      <c r="G38" s="32">
        <v>1.3321067960108187E-3</v>
      </c>
      <c r="H38" s="32">
        <v>7.3401298765096035E-3</v>
      </c>
      <c r="I38" s="42">
        <v>7.4291941299375946E-3</v>
      </c>
      <c r="J38" s="286">
        <v>1</v>
      </c>
    </row>
    <row r="39" spans="2:10" ht="18" customHeight="1" x14ac:dyDescent="0.2">
      <c r="B39" s="226" t="s">
        <v>22</v>
      </c>
      <c r="C39" s="32">
        <v>8.2522665958133373E-3</v>
      </c>
      <c r="D39" s="32">
        <v>1.9463506770424153E-3</v>
      </c>
      <c r="E39" s="32">
        <v>5.8097903295023554E-2</v>
      </c>
      <c r="F39" s="32">
        <v>0.93052792667286632</v>
      </c>
      <c r="G39" s="32">
        <v>2.037282142403309E-4</v>
      </c>
      <c r="H39" s="32">
        <v>1.2506700567263625E-3</v>
      </c>
      <c r="I39" s="43">
        <v>-2.7884551171240937E-4</v>
      </c>
      <c r="J39" s="286">
        <v>1</v>
      </c>
    </row>
    <row r="40" spans="2:10" ht="18" customHeight="1" thickBot="1" x14ac:dyDescent="0.25">
      <c r="B40" s="245" t="s">
        <v>23</v>
      </c>
      <c r="C40" s="41">
        <v>7.2758424522374196E-3</v>
      </c>
      <c r="D40" s="102">
        <v>0</v>
      </c>
      <c r="E40" s="102">
        <v>0.97256352049762529</v>
      </c>
      <c r="F40" s="102">
        <v>0</v>
      </c>
      <c r="G40" s="102">
        <v>2.1688415603832493E-3</v>
      </c>
      <c r="H40" s="102">
        <v>1.2910645825324548E-2</v>
      </c>
      <c r="I40" s="44">
        <v>5.0811496644294655E-3</v>
      </c>
      <c r="J40" s="287">
        <v>1</v>
      </c>
    </row>
    <row r="41" spans="2:10" ht="27" customHeight="1" thickTop="1" thickBot="1" x14ac:dyDescent="0.25">
      <c r="B41" s="300" t="s">
        <v>1</v>
      </c>
      <c r="C41" s="283">
        <v>0.6137272331258351</v>
      </c>
      <c r="D41" s="283">
        <v>5.1644959020333628E-4</v>
      </c>
      <c r="E41" s="283">
        <v>0.23529033642811698</v>
      </c>
      <c r="F41" s="283">
        <v>0.13544546040827915</v>
      </c>
      <c r="G41" s="283">
        <v>1.2588672693047234E-3</v>
      </c>
      <c r="H41" s="283">
        <v>6.9617577422428486E-3</v>
      </c>
      <c r="I41" s="284">
        <v>6.7998954360177629E-3</v>
      </c>
      <c r="J41" s="285">
        <v>1</v>
      </c>
    </row>
  </sheetData>
  <phoneticPr fontId="2" type="noConversion"/>
  <hyperlinks>
    <hyperlink ref="L1" location="INDICE!A1" display="VOLVER AL ÍNDICE" xr:uid="{D247415B-2F50-4B68-9970-91AD6816B9A5}"/>
    <hyperlink ref="L1:M1" location="INDICE!A49:N49" display="VOLVER AL ÍNDICE" xr:uid="{F5340745-2E91-4AE4-BA76-9A5471072B47}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90FA-B858-4A6D-97F0-FEC250EE7D95}">
  <sheetPr codeName="Hoja35">
    <tabColor rgb="FFFBD637"/>
  </sheetPr>
  <dimension ref="A1:K51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19.5703125" style="5" customWidth="1"/>
    <col min="3" max="3" width="11.5703125" style="5" customWidth="1"/>
    <col min="4" max="4" width="13.85546875" style="5" customWidth="1"/>
    <col min="5" max="5" width="12" style="5" customWidth="1"/>
    <col min="6" max="6" width="13.5703125" style="5" customWidth="1"/>
    <col min="7" max="7" width="10.5703125" style="5" customWidth="1"/>
    <col min="8" max="8" width="11.5703125" style="5" customWidth="1"/>
    <col min="9" max="9" width="14.5703125" style="5" customWidth="1"/>
    <col min="10" max="10" width="6.5703125" style="9" customWidth="1"/>
    <col min="11" max="16384" width="9.140625" style="5"/>
  </cols>
  <sheetData>
    <row r="1" spans="1:11" ht="19.5" thickTop="1" thickBot="1" x14ac:dyDescent="0.25">
      <c r="A1" s="6"/>
      <c r="B1" s="1" t="s">
        <v>37</v>
      </c>
      <c r="I1" s="106"/>
      <c r="J1" s="106"/>
      <c r="K1" s="467" t="s">
        <v>180</v>
      </c>
    </row>
    <row r="2" spans="1:11" ht="12" customHeight="1" thickTop="1" x14ac:dyDescent="0.2">
      <c r="A2" s="6"/>
      <c r="B2" s="1"/>
    </row>
    <row r="3" spans="1:11" ht="18" x14ac:dyDescent="0.2">
      <c r="A3" s="6"/>
      <c r="B3" s="1" t="s">
        <v>230</v>
      </c>
    </row>
    <row r="4" spans="1:11" ht="6" customHeight="1" x14ac:dyDescent="0.2">
      <c r="A4" s="6"/>
      <c r="B4" s="2"/>
    </row>
    <row r="5" spans="1:11" ht="15" customHeight="1" x14ac:dyDescent="0.2">
      <c r="A5" s="6"/>
      <c r="B5" s="3" t="s">
        <v>121</v>
      </c>
    </row>
    <row r="6" spans="1:11" ht="11.25" customHeight="1" thickBot="1" x14ac:dyDescent="0.3">
      <c r="A6" s="6"/>
      <c r="F6" s="21"/>
      <c r="G6" s="23"/>
      <c r="I6" s="20" t="s">
        <v>88</v>
      </c>
      <c r="J6" s="19"/>
    </row>
    <row r="7" spans="1:11" ht="66" customHeight="1" thickBot="1" x14ac:dyDescent="0.25">
      <c r="A7" s="6"/>
      <c r="B7" s="295" t="s">
        <v>8</v>
      </c>
      <c r="C7" s="296" t="s">
        <v>158</v>
      </c>
      <c r="D7" s="302" t="s">
        <v>159</v>
      </c>
      <c r="E7" s="302" t="s">
        <v>160</v>
      </c>
      <c r="F7" s="302" t="s">
        <v>161</v>
      </c>
      <c r="G7" s="302" t="s">
        <v>127</v>
      </c>
      <c r="H7" s="297" t="s">
        <v>162</v>
      </c>
      <c r="I7" s="299" t="s">
        <v>128</v>
      </c>
      <c r="J7" s="112"/>
    </row>
    <row r="8" spans="1:11" ht="18" customHeight="1" thickTop="1" x14ac:dyDescent="0.2">
      <c r="A8" s="6"/>
      <c r="B8" s="225" t="s">
        <v>419</v>
      </c>
      <c r="C8" s="33">
        <v>482054.97</v>
      </c>
      <c r="D8" s="33">
        <v>59633.91</v>
      </c>
      <c r="E8" s="33">
        <v>179843.64</v>
      </c>
      <c r="F8" s="33">
        <v>276239.21999999997</v>
      </c>
      <c r="G8" s="33">
        <v>98105.1</v>
      </c>
      <c r="H8" s="38">
        <v>426470.93999999994</v>
      </c>
      <c r="I8" s="281">
        <v>1522347.78</v>
      </c>
      <c r="J8" s="124"/>
    </row>
    <row r="9" spans="1:11" ht="18" customHeight="1" x14ac:dyDescent="0.2">
      <c r="A9" s="6"/>
      <c r="B9" s="226" t="s">
        <v>420</v>
      </c>
      <c r="C9" s="33">
        <v>118408.37</v>
      </c>
      <c r="D9" s="33">
        <v>35971.699999999997</v>
      </c>
      <c r="E9" s="33">
        <v>21914.36</v>
      </c>
      <c r="F9" s="33">
        <v>56399.77</v>
      </c>
      <c r="G9" s="33">
        <v>30359.43</v>
      </c>
      <c r="H9" s="39">
        <v>73260.75</v>
      </c>
      <c r="I9" s="281">
        <v>336314.38</v>
      </c>
      <c r="J9" s="124"/>
    </row>
    <row r="10" spans="1:11" ht="18" customHeight="1" x14ac:dyDescent="0.2">
      <c r="A10" s="6"/>
      <c r="B10" s="226" t="s">
        <v>421</v>
      </c>
      <c r="C10" s="33">
        <v>61192.89</v>
      </c>
      <c r="D10" s="33">
        <v>5065.0600000000004</v>
      </c>
      <c r="E10" s="33">
        <v>12734.06</v>
      </c>
      <c r="F10" s="33">
        <v>43505.77</v>
      </c>
      <c r="G10" s="33">
        <v>17922.55</v>
      </c>
      <c r="H10" s="39">
        <v>34737.710000000021</v>
      </c>
      <c r="I10" s="281">
        <v>175158.04</v>
      </c>
      <c r="J10" s="124"/>
    </row>
    <row r="11" spans="1:11" ht="18" customHeight="1" x14ac:dyDescent="0.2">
      <c r="A11" s="6"/>
      <c r="B11" s="226" t="s">
        <v>422</v>
      </c>
      <c r="C11" s="33">
        <v>144286.01</v>
      </c>
      <c r="D11" s="33">
        <v>13655.43</v>
      </c>
      <c r="E11" s="33">
        <v>46441.04</v>
      </c>
      <c r="F11" s="33">
        <v>62210.03</v>
      </c>
      <c r="G11" s="33">
        <v>16809.810000000001</v>
      </c>
      <c r="H11" s="39">
        <v>113693.63</v>
      </c>
      <c r="I11" s="281">
        <v>397095.95</v>
      </c>
      <c r="J11" s="124"/>
    </row>
    <row r="12" spans="1:11" ht="18" customHeight="1" x14ac:dyDescent="0.2">
      <c r="A12" s="6"/>
      <c r="B12" s="226" t="s">
        <v>423</v>
      </c>
      <c r="C12" s="33">
        <v>186464.18</v>
      </c>
      <c r="D12" s="33">
        <v>9212.36</v>
      </c>
      <c r="E12" s="33">
        <v>19855.3</v>
      </c>
      <c r="F12" s="33">
        <v>51210.57</v>
      </c>
      <c r="G12" s="33">
        <v>18541.68</v>
      </c>
      <c r="H12" s="39">
        <v>61531.690000000061</v>
      </c>
      <c r="I12" s="281">
        <v>346815.78</v>
      </c>
      <c r="J12" s="124"/>
    </row>
    <row r="13" spans="1:11" ht="18" customHeight="1" x14ac:dyDescent="0.2">
      <c r="A13" s="6"/>
      <c r="B13" s="226" t="s">
        <v>424</v>
      </c>
      <c r="C13" s="33">
        <v>50032.18</v>
      </c>
      <c r="D13" s="33">
        <v>2926.77</v>
      </c>
      <c r="E13" s="33">
        <v>9184.0300000000007</v>
      </c>
      <c r="F13" s="33">
        <v>23776.59</v>
      </c>
      <c r="G13" s="33">
        <v>16257.61</v>
      </c>
      <c r="H13" s="39">
        <v>23501.390000000014</v>
      </c>
      <c r="I13" s="281">
        <v>125678.57</v>
      </c>
      <c r="J13" s="124"/>
    </row>
    <row r="14" spans="1:11" ht="18" customHeight="1" x14ac:dyDescent="0.2">
      <c r="A14" s="6"/>
      <c r="B14" s="226" t="s">
        <v>425</v>
      </c>
      <c r="C14" s="33">
        <v>192193.66</v>
      </c>
      <c r="D14" s="33">
        <v>28295.7</v>
      </c>
      <c r="E14" s="33">
        <v>28813.68</v>
      </c>
      <c r="F14" s="33">
        <v>92821.69</v>
      </c>
      <c r="G14" s="33">
        <v>55248</v>
      </c>
      <c r="H14" s="39">
        <v>81839.450000000012</v>
      </c>
      <c r="I14" s="281">
        <v>479212.18</v>
      </c>
      <c r="J14" s="124"/>
    </row>
    <row r="15" spans="1:11" ht="18" customHeight="1" x14ac:dyDescent="0.2">
      <c r="A15" s="6"/>
      <c r="B15" s="226" t="s">
        <v>426</v>
      </c>
      <c r="C15" s="33">
        <v>193911.67999999999</v>
      </c>
      <c r="D15" s="33">
        <v>56409.14</v>
      </c>
      <c r="E15" s="33">
        <v>26674.720000000001</v>
      </c>
      <c r="F15" s="33">
        <v>80080.72</v>
      </c>
      <c r="G15" s="33">
        <v>30887.35</v>
      </c>
      <c r="H15" s="39">
        <v>80525.210000000021</v>
      </c>
      <c r="I15" s="281">
        <v>468488.82</v>
      </c>
      <c r="J15" s="124"/>
    </row>
    <row r="16" spans="1:11" ht="18" customHeight="1" x14ac:dyDescent="0.2">
      <c r="A16" s="6"/>
      <c r="B16" s="226" t="s">
        <v>427</v>
      </c>
      <c r="C16" s="33">
        <v>649993.78</v>
      </c>
      <c r="D16" s="33">
        <v>95848.6</v>
      </c>
      <c r="E16" s="33">
        <v>130581.26</v>
      </c>
      <c r="F16" s="33">
        <v>438754.72</v>
      </c>
      <c r="G16" s="33">
        <v>210218.88</v>
      </c>
      <c r="H16" s="39">
        <v>498884.12000000034</v>
      </c>
      <c r="I16" s="281">
        <v>2024281.36</v>
      </c>
      <c r="J16" s="124"/>
    </row>
    <row r="17" spans="1:9" ht="18" customHeight="1" x14ac:dyDescent="0.2">
      <c r="A17" s="6"/>
      <c r="B17" s="226" t="s">
        <v>428</v>
      </c>
      <c r="C17" s="33">
        <v>56724.76</v>
      </c>
      <c r="D17" s="33">
        <v>37037.32</v>
      </c>
      <c r="E17" s="33">
        <v>6154.58</v>
      </c>
      <c r="F17" s="33">
        <v>30669.18</v>
      </c>
      <c r="G17" s="33">
        <v>17667.5</v>
      </c>
      <c r="H17" s="39">
        <v>50079.380000000005</v>
      </c>
      <c r="I17" s="281">
        <v>198332.72</v>
      </c>
    </row>
    <row r="18" spans="1:9" ht="18" customHeight="1" x14ac:dyDescent="0.2">
      <c r="A18" s="6"/>
      <c r="B18" s="226" t="s">
        <v>429</v>
      </c>
      <c r="C18" s="33">
        <v>207701.17</v>
      </c>
      <c r="D18" s="33">
        <v>26304.82</v>
      </c>
      <c r="E18" s="33">
        <v>27118.880000000001</v>
      </c>
      <c r="F18" s="33">
        <v>86001.65</v>
      </c>
      <c r="G18" s="33">
        <v>35863.480000000003</v>
      </c>
      <c r="H18" s="39">
        <v>92378.07</v>
      </c>
      <c r="I18" s="281">
        <v>475368.07</v>
      </c>
    </row>
    <row r="19" spans="1:9" ht="18" customHeight="1" x14ac:dyDescent="0.2">
      <c r="A19" s="6"/>
      <c r="B19" s="226" t="s">
        <v>430</v>
      </c>
      <c r="C19" s="33">
        <v>130228.41</v>
      </c>
      <c r="D19" s="33">
        <v>20935.47</v>
      </c>
      <c r="E19" s="33">
        <v>103947.66</v>
      </c>
      <c r="F19" s="33">
        <v>349426.77</v>
      </c>
      <c r="G19" s="33">
        <v>111163.77</v>
      </c>
      <c r="H19" s="39">
        <v>541421.62999999989</v>
      </c>
      <c r="I19" s="281">
        <v>1257123.71</v>
      </c>
    </row>
    <row r="20" spans="1:9" ht="18" customHeight="1" x14ac:dyDescent="0.2">
      <c r="A20" s="6"/>
      <c r="B20" s="226" t="s">
        <v>431</v>
      </c>
      <c r="C20" s="33">
        <v>105396.4</v>
      </c>
      <c r="D20" s="33">
        <v>4750.58</v>
      </c>
      <c r="E20" s="33">
        <v>19926.12</v>
      </c>
      <c r="F20" s="33">
        <v>58529.79</v>
      </c>
      <c r="G20" s="33">
        <v>13336.05</v>
      </c>
      <c r="H20" s="39">
        <v>44924.200000000041</v>
      </c>
      <c r="I20" s="281">
        <v>246863.14</v>
      </c>
    </row>
    <row r="21" spans="1:9" ht="18" customHeight="1" x14ac:dyDescent="0.2">
      <c r="A21" s="6"/>
      <c r="B21" s="226" t="s">
        <v>432</v>
      </c>
      <c r="C21" s="33">
        <v>11413.52</v>
      </c>
      <c r="D21" s="33">
        <v>15279.16</v>
      </c>
      <c r="E21" s="33">
        <v>6640.47</v>
      </c>
      <c r="F21" s="33">
        <v>45119.94</v>
      </c>
      <c r="G21" s="33">
        <v>35087.65</v>
      </c>
      <c r="H21" s="39">
        <v>28141.610000000015</v>
      </c>
      <c r="I21" s="281">
        <v>141682.35</v>
      </c>
    </row>
    <row r="22" spans="1:9" ht="18" customHeight="1" x14ac:dyDescent="0.2">
      <c r="A22" s="6"/>
      <c r="B22" s="226" t="s">
        <v>433</v>
      </c>
      <c r="C22" s="33">
        <v>229003.55</v>
      </c>
      <c r="D22" s="33">
        <v>39795.33</v>
      </c>
      <c r="E22" s="33">
        <v>25240.48</v>
      </c>
      <c r="F22" s="33">
        <v>92881.57</v>
      </c>
      <c r="G22" s="33">
        <v>39464.31</v>
      </c>
      <c r="H22" s="39">
        <v>85000.88</v>
      </c>
      <c r="I22" s="281">
        <v>511386.12</v>
      </c>
    </row>
    <row r="23" spans="1:9" ht="18" customHeight="1" x14ac:dyDescent="0.2">
      <c r="A23" s="6"/>
      <c r="B23" s="226" t="s">
        <v>434</v>
      </c>
      <c r="C23" s="33">
        <v>38899.410000000003</v>
      </c>
      <c r="D23" s="33">
        <v>6274.88</v>
      </c>
      <c r="E23" s="33">
        <v>3159.61</v>
      </c>
      <c r="F23" s="33">
        <v>10250.129999999999</v>
      </c>
      <c r="G23" s="33">
        <v>3501.2</v>
      </c>
      <c r="H23" s="39">
        <v>20110.350000000006</v>
      </c>
      <c r="I23" s="281">
        <v>82195.58</v>
      </c>
    </row>
    <row r="24" spans="1:9" ht="18" customHeight="1" x14ac:dyDescent="0.2">
      <c r="A24" s="6"/>
      <c r="B24" s="226" t="s">
        <v>435</v>
      </c>
      <c r="C24" s="33">
        <v>251770.04</v>
      </c>
      <c r="D24" s="33">
        <v>34164.68</v>
      </c>
      <c r="E24" s="33">
        <v>75779.55</v>
      </c>
      <c r="F24" s="33">
        <v>201094.68</v>
      </c>
      <c r="G24" s="33">
        <v>44338.64</v>
      </c>
      <c r="H24" s="39">
        <v>230189.26</v>
      </c>
      <c r="I24" s="281">
        <v>837336.85</v>
      </c>
    </row>
    <row r="25" spans="1:9" ht="18" customHeight="1" x14ac:dyDescent="0.2">
      <c r="A25" s="6"/>
      <c r="B25" s="226" t="s">
        <v>436</v>
      </c>
      <c r="C25" s="33">
        <v>499.78</v>
      </c>
      <c r="D25" s="33">
        <v>502.42</v>
      </c>
      <c r="E25" s="33">
        <v>1089.02</v>
      </c>
      <c r="F25" s="33">
        <v>1343.07</v>
      </c>
      <c r="G25" s="33">
        <v>0</v>
      </c>
      <c r="H25" s="39">
        <v>4573.54</v>
      </c>
      <c r="I25" s="281">
        <v>8007.83</v>
      </c>
    </row>
    <row r="26" spans="1:9" ht="18" customHeight="1" thickBot="1" x14ac:dyDescent="0.25">
      <c r="A26" s="6"/>
      <c r="B26" s="245" t="s">
        <v>399</v>
      </c>
      <c r="C26" s="35">
        <v>7712.09</v>
      </c>
      <c r="D26" s="36">
        <v>262.39</v>
      </c>
      <c r="E26" s="36">
        <v>1261.8800000000001</v>
      </c>
      <c r="F26" s="36">
        <v>1483.23</v>
      </c>
      <c r="G26" s="36">
        <v>287.88</v>
      </c>
      <c r="H26" s="40">
        <v>9132.6400000000012</v>
      </c>
      <c r="I26" s="282">
        <v>20140.11</v>
      </c>
    </row>
    <row r="27" spans="1:9" ht="27" customHeight="1" thickTop="1" thickBot="1" x14ac:dyDescent="0.25">
      <c r="A27" s="6"/>
      <c r="B27" s="300" t="s">
        <v>1</v>
      </c>
      <c r="C27" s="229">
        <v>3117886.85</v>
      </c>
      <c r="D27" s="229">
        <v>492325.72000000003</v>
      </c>
      <c r="E27" s="229">
        <v>746360.34</v>
      </c>
      <c r="F27" s="229">
        <v>2001799.0899999999</v>
      </c>
      <c r="G27" s="229">
        <v>795060.89</v>
      </c>
      <c r="H27" s="230">
        <v>2500396.4500000002</v>
      </c>
      <c r="I27" s="280">
        <v>9653829.3399999999</v>
      </c>
    </row>
    <row r="28" spans="1:9" ht="12" customHeight="1" x14ac:dyDescent="0.2">
      <c r="A28" s="6"/>
      <c r="B28" s="6"/>
      <c r="C28" s="16"/>
      <c r="D28" s="16"/>
      <c r="E28" s="16"/>
      <c r="F28" s="16"/>
      <c r="G28" s="16"/>
      <c r="H28" s="16"/>
      <c r="I28" s="16"/>
    </row>
    <row r="29" spans="1:9" ht="15" customHeight="1" x14ac:dyDescent="0.25">
      <c r="A29" s="6"/>
      <c r="B29" s="4" t="s">
        <v>11</v>
      </c>
      <c r="C29" s="9"/>
      <c r="D29" s="9"/>
      <c r="E29" s="9"/>
      <c r="F29" s="9"/>
      <c r="G29" s="9"/>
      <c r="H29" s="9"/>
      <c r="I29" s="9"/>
    </row>
    <row r="30" spans="1:9" ht="11.25" customHeight="1" thickBot="1" x14ac:dyDescent="0.3">
      <c r="A30" s="6"/>
      <c r="B30" s="2"/>
      <c r="C30" s="2"/>
      <c r="D30" s="2"/>
      <c r="E30" s="2"/>
      <c r="F30" s="21"/>
      <c r="G30" s="23"/>
      <c r="H30" s="23"/>
      <c r="I30" s="19" t="s">
        <v>102</v>
      </c>
    </row>
    <row r="31" spans="1:9" ht="66" customHeight="1" thickBot="1" x14ac:dyDescent="0.25">
      <c r="A31" s="6"/>
      <c r="B31" s="295" t="s">
        <v>8</v>
      </c>
      <c r="C31" s="296" t="s">
        <v>158</v>
      </c>
      <c r="D31" s="302" t="s">
        <v>159</v>
      </c>
      <c r="E31" s="302" t="s">
        <v>160</v>
      </c>
      <c r="F31" s="302" t="s">
        <v>161</v>
      </c>
      <c r="G31" s="302" t="s">
        <v>127</v>
      </c>
      <c r="H31" s="297" t="s">
        <v>162</v>
      </c>
      <c r="I31" s="299" t="s">
        <v>128</v>
      </c>
    </row>
    <row r="32" spans="1:9" ht="18" customHeight="1" thickTop="1" x14ac:dyDescent="0.2">
      <c r="A32" s="6"/>
      <c r="B32" s="225" t="s">
        <v>419</v>
      </c>
      <c r="C32" s="32">
        <v>0.31665232894417855</v>
      </c>
      <c r="D32" s="32">
        <v>3.9172330254260299E-2</v>
      </c>
      <c r="E32" s="32">
        <v>0.11813571272130735</v>
      </c>
      <c r="F32" s="32">
        <v>0.18145605335989648</v>
      </c>
      <c r="G32" s="32">
        <v>6.4443290349856852E-2</v>
      </c>
      <c r="H32" s="42">
        <v>0.28014028437050037</v>
      </c>
      <c r="I32" s="286">
        <v>1</v>
      </c>
    </row>
    <row r="33" spans="1:9" ht="18" customHeight="1" x14ac:dyDescent="0.2">
      <c r="A33" s="6"/>
      <c r="B33" s="226" t="s">
        <v>420</v>
      </c>
      <c r="C33" s="32">
        <v>0.3520764410965716</v>
      </c>
      <c r="D33" s="32">
        <v>0.10695855467137622</v>
      </c>
      <c r="E33" s="32">
        <v>6.5160341939586405E-2</v>
      </c>
      <c r="F33" s="32">
        <v>0.1676995494513199</v>
      </c>
      <c r="G33" s="32">
        <v>9.027098395257438E-2</v>
      </c>
      <c r="H33" s="43">
        <v>0.21783412888857145</v>
      </c>
      <c r="I33" s="286">
        <v>1</v>
      </c>
    </row>
    <row r="34" spans="1:9" ht="18" customHeight="1" x14ac:dyDescent="0.2">
      <c r="A34" s="6"/>
      <c r="B34" s="226" t="s">
        <v>421</v>
      </c>
      <c r="C34" s="32">
        <v>0.34935815678229787</v>
      </c>
      <c r="D34" s="32">
        <v>2.8917085393282548E-2</v>
      </c>
      <c r="E34" s="32">
        <v>7.2700402447983536E-2</v>
      </c>
      <c r="F34" s="32">
        <v>0.24838009148766449</v>
      </c>
      <c r="G34" s="32">
        <v>0.10232216574243465</v>
      </c>
      <c r="H34" s="43">
        <v>0.19832209814633697</v>
      </c>
      <c r="I34" s="286">
        <v>1</v>
      </c>
    </row>
    <row r="35" spans="1:9" ht="18" customHeight="1" x14ac:dyDescent="0.2">
      <c r="A35" s="6"/>
      <c r="B35" s="226" t="s">
        <v>422</v>
      </c>
      <c r="C35" s="32">
        <v>0.36335301329565312</v>
      </c>
      <c r="D35" s="32">
        <v>3.4388237905725302E-2</v>
      </c>
      <c r="E35" s="32">
        <v>0.11695168384366549</v>
      </c>
      <c r="F35" s="32">
        <v>0.15666246407197051</v>
      </c>
      <c r="G35" s="32">
        <v>4.2331859592121254E-2</v>
      </c>
      <c r="H35" s="43">
        <v>0.28631274129086431</v>
      </c>
      <c r="I35" s="286">
        <v>1</v>
      </c>
    </row>
    <row r="36" spans="1:9" ht="18" customHeight="1" x14ac:dyDescent="0.2">
      <c r="A36" s="6"/>
      <c r="B36" s="226" t="s">
        <v>423</v>
      </c>
      <c r="C36" s="32">
        <v>0.53764618207395287</v>
      </c>
      <c r="D36" s="32">
        <v>2.6562689852232212E-2</v>
      </c>
      <c r="E36" s="32">
        <v>5.7250278519622139E-2</v>
      </c>
      <c r="F36" s="32">
        <v>0.14765928470728754</v>
      </c>
      <c r="G36" s="32">
        <v>5.3462619261441906E-2</v>
      </c>
      <c r="H36" s="43">
        <v>0.17741894558546342</v>
      </c>
      <c r="I36" s="286">
        <v>1</v>
      </c>
    </row>
    <row r="37" spans="1:9" ht="18" customHeight="1" x14ac:dyDescent="0.2">
      <c r="A37" s="6"/>
      <c r="B37" s="226" t="s">
        <v>424</v>
      </c>
      <c r="C37" s="32">
        <v>0.39809635007782151</v>
      </c>
      <c r="D37" s="32">
        <v>2.3287741100173242E-2</v>
      </c>
      <c r="E37" s="32">
        <v>7.3075545019329863E-2</v>
      </c>
      <c r="F37" s="32">
        <v>0.18918571400040596</v>
      </c>
      <c r="G37" s="32">
        <v>0.12935864881339754</v>
      </c>
      <c r="H37" s="43">
        <v>0.18699600098887195</v>
      </c>
      <c r="I37" s="286">
        <v>1</v>
      </c>
    </row>
    <row r="38" spans="1:9" ht="18" customHeight="1" x14ac:dyDescent="0.2">
      <c r="A38" s="6"/>
      <c r="B38" s="226" t="s">
        <v>425</v>
      </c>
      <c r="C38" s="32">
        <v>0.40106171758822995</v>
      </c>
      <c r="D38" s="32">
        <v>5.9046287179094659E-2</v>
      </c>
      <c r="E38" s="32">
        <v>6.0127186249731804E-2</v>
      </c>
      <c r="F38" s="32">
        <v>0.19369643317496646</v>
      </c>
      <c r="G38" s="32">
        <v>0.11528922324136252</v>
      </c>
      <c r="H38" s="43">
        <v>0.17077915256661466</v>
      </c>
      <c r="I38" s="286">
        <v>1</v>
      </c>
    </row>
    <row r="39" spans="1:9" ht="18" customHeight="1" x14ac:dyDescent="0.2">
      <c r="A39" s="6"/>
      <c r="B39" s="226" t="s">
        <v>426</v>
      </c>
      <c r="C39" s="32">
        <v>0.41390887406875576</v>
      </c>
      <c r="D39" s="32">
        <v>0.1204065872905996</v>
      </c>
      <c r="E39" s="32">
        <v>5.6937794161235268E-2</v>
      </c>
      <c r="F39" s="32">
        <v>0.17093411108508416</v>
      </c>
      <c r="G39" s="32">
        <v>6.5929748334229182E-2</v>
      </c>
      <c r="H39" s="43">
        <v>0.17188288506009602</v>
      </c>
      <c r="I39" s="286">
        <v>1</v>
      </c>
    </row>
    <row r="40" spans="1:9" ht="18" customHeight="1" x14ac:dyDescent="0.2">
      <c r="A40" s="6"/>
      <c r="B40" s="226" t="s">
        <v>427</v>
      </c>
      <c r="C40" s="32">
        <v>0.32109853543284123</v>
      </c>
      <c r="D40" s="32">
        <v>4.7349445533599141E-2</v>
      </c>
      <c r="E40" s="32">
        <v>6.4507465503708436E-2</v>
      </c>
      <c r="F40" s="32">
        <v>0.21674591717823255</v>
      </c>
      <c r="G40" s="32">
        <v>0.103848646810639</v>
      </c>
      <c r="H40" s="43">
        <v>0.24644998954097977</v>
      </c>
      <c r="I40" s="286">
        <v>1</v>
      </c>
    </row>
    <row r="41" spans="1:9" ht="18" customHeight="1" x14ac:dyDescent="0.2">
      <c r="A41" s="6"/>
      <c r="B41" s="226" t="s">
        <v>428</v>
      </c>
      <c r="C41" s="32">
        <v>0.28600807773926562</v>
      </c>
      <c r="D41" s="32">
        <v>0.18674336740806055</v>
      </c>
      <c r="E41" s="32">
        <v>3.1031591761561079E-2</v>
      </c>
      <c r="F41" s="32">
        <v>0.15463499920739252</v>
      </c>
      <c r="G41" s="32">
        <v>8.9080107407390974E-2</v>
      </c>
      <c r="H41" s="43">
        <v>0.25250185647632928</v>
      </c>
      <c r="I41" s="286">
        <v>1</v>
      </c>
    </row>
    <row r="42" spans="1:9" ht="18" customHeight="1" x14ac:dyDescent="0.2">
      <c r="A42" s="6"/>
      <c r="B42" s="226" t="s">
        <v>429</v>
      </c>
      <c r="C42" s="32">
        <v>0.4369270531779722</v>
      </c>
      <c r="D42" s="32">
        <v>5.5335689668849657E-2</v>
      </c>
      <c r="E42" s="32">
        <v>5.7048173218701877E-2</v>
      </c>
      <c r="F42" s="32">
        <v>0.18091591637612511</v>
      </c>
      <c r="G42" s="32">
        <v>7.5443603101066514E-2</v>
      </c>
      <c r="H42" s="43">
        <v>0.19432956445728466</v>
      </c>
      <c r="I42" s="286">
        <v>1</v>
      </c>
    </row>
    <row r="43" spans="1:9" ht="18" customHeight="1" x14ac:dyDescent="0.2">
      <c r="A43" s="6"/>
      <c r="B43" s="226" t="s">
        <v>430</v>
      </c>
      <c r="C43" s="32">
        <v>0.10359235846406875</v>
      </c>
      <c r="D43" s="32">
        <v>1.6653468416405894E-2</v>
      </c>
      <c r="E43" s="32">
        <v>8.2686898014197832E-2</v>
      </c>
      <c r="F43" s="32">
        <v>0.27795734597989569</v>
      </c>
      <c r="G43" s="32">
        <v>8.8427072940975723E-2</v>
      </c>
      <c r="H43" s="43">
        <v>0.43068285618445612</v>
      </c>
      <c r="I43" s="286">
        <v>1</v>
      </c>
    </row>
    <row r="44" spans="1:9" ht="18" customHeight="1" x14ac:dyDescent="0.2">
      <c r="A44" s="6"/>
      <c r="B44" s="226" t="s">
        <v>431</v>
      </c>
      <c r="C44" s="32">
        <v>0.42694263712273928</v>
      </c>
      <c r="D44" s="32">
        <v>1.9243780177145925E-2</v>
      </c>
      <c r="E44" s="32">
        <v>8.0717275167122959E-2</v>
      </c>
      <c r="F44" s="32">
        <v>0.237094083790719</v>
      </c>
      <c r="G44" s="32">
        <v>5.4022038284046774E-2</v>
      </c>
      <c r="H44" s="43">
        <v>0.18198018545822611</v>
      </c>
      <c r="I44" s="286">
        <v>1</v>
      </c>
    </row>
    <row r="45" spans="1:9" ht="18" customHeight="1" x14ac:dyDescent="0.2">
      <c r="A45" s="6"/>
      <c r="B45" s="226" t="s">
        <v>432</v>
      </c>
      <c r="C45" s="32">
        <v>8.0557105383980435E-2</v>
      </c>
      <c r="D45" s="32">
        <v>0.10784095548951581</v>
      </c>
      <c r="E45" s="32">
        <v>4.6868717239656174E-2</v>
      </c>
      <c r="F45" s="32">
        <v>0.31845843889517644</v>
      </c>
      <c r="G45" s="32">
        <v>0.24765011308748056</v>
      </c>
      <c r="H45" s="43">
        <v>0.1986246699041907</v>
      </c>
      <c r="I45" s="286">
        <v>1</v>
      </c>
    </row>
    <row r="46" spans="1:9" ht="18" customHeight="1" x14ac:dyDescent="0.2">
      <c r="A46" s="6"/>
      <c r="B46" s="226" t="s">
        <v>433</v>
      </c>
      <c r="C46" s="32">
        <v>0.44780947515744068</v>
      </c>
      <c r="D46" s="32">
        <v>7.7818557140346328E-2</v>
      </c>
      <c r="E46" s="32">
        <v>4.9356990760719123E-2</v>
      </c>
      <c r="F46" s="32">
        <v>0.18162708444257347</v>
      </c>
      <c r="G46" s="32">
        <v>7.7171257600812476E-2</v>
      </c>
      <c r="H46" s="43">
        <v>0.16621663489810792</v>
      </c>
      <c r="I46" s="286">
        <v>1</v>
      </c>
    </row>
    <row r="47" spans="1:9" ht="18" customHeight="1" x14ac:dyDescent="0.2">
      <c r="A47" s="6"/>
      <c r="B47" s="226" t="s">
        <v>434</v>
      </c>
      <c r="C47" s="32">
        <v>0.47325427960968219</v>
      </c>
      <c r="D47" s="32">
        <v>7.6340844605026201E-2</v>
      </c>
      <c r="E47" s="32">
        <v>3.8440144835038575E-2</v>
      </c>
      <c r="F47" s="32">
        <v>0.12470415075847142</v>
      </c>
      <c r="G47" s="32">
        <v>4.259596440587194E-2</v>
      </c>
      <c r="H47" s="43">
        <v>0.24466461578590973</v>
      </c>
      <c r="I47" s="286">
        <v>1</v>
      </c>
    </row>
    <row r="48" spans="1:9" ht="18" customHeight="1" x14ac:dyDescent="0.2">
      <c r="A48" s="6"/>
      <c r="B48" s="226" t="s">
        <v>435</v>
      </c>
      <c r="C48" s="32">
        <v>0.30067951744868271</v>
      </c>
      <c r="D48" s="32">
        <v>4.0801596155716782E-2</v>
      </c>
      <c r="E48" s="32">
        <v>9.0500674847882309E-2</v>
      </c>
      <c r="F48" s="32">
        <v>0.24015983531597826</v>
      </c>
      <c r="G48" s="32">
        <v>5.2951975062365882E-2</v>
      </c>
      <c r="H48" s="43">
        <v>0.27490640116937409</v>
      </c>
      <c r="I48" s="286">
        <v>1</v>
      </c>
    </row>
    <row r="49" spans="1:9" ht="18" customHeight="1" x14ac:dyDescent="0.2">
      <c r="A49" s="6"/>
      <c r="B49" s="226" t="s">
        <v>436</v>
      </c>
      <c r="C49" s="32">
        <v>6.2411414827737349E-2</v>
      </c>
      <c r="D49" s="32">
        <v>6.2741092156052267E-2</v>
      </c>
      <c r="E49" s="32">
        <v>0.13599439548541864</v>
      </c>
      <c r="F49" s="32">
        <v>0.16771959444693504</v>
      </c>
      <c r="G49" s="32">
        <v>0</v>
      </c>
      <c r="H49" s="43">
        <v>0.57113350308385669</v>
      </c>
      <c r="I49" s="286">
        <v>1</v>
      </c>
    </row>
    <row r="50" spans="1:9" ht="18" customHeight="1" thickBot="1" x14ac:dyDescent="0.25">
      <c r="A50" s="6"/>
      <c r="B50" s="245" t="s">
        <v>399</v>
      </c>
      <c r="C50" s="41">
        <v>0.3829219403468998</v>
      </c>
      <c r="D50" s="102">
        <v>1.302823072962362E-2</v>
      </c>
      <c r="E50" s="102">
        <v>6.2655069907761179E-2</v>
      </c>
      <c r="F50" s="102">
        <v>7.3645575917907102E-2</v>
      </c>
      <c r="G50" s="102">
        <v>1.429386433341228E-2</v>
      </c>
      <c r="H50" s="44">
        <v>0.4534553187643961</v>
      </c>
      <c r="I50" s="287">
        <v>1</v>
      </c>
    </row>
    <row r="51" spans="1:9" ht="27" customHeight="1" thickTop="1" thickBot="1" x14ac:dyDescent="0.25">
      <c r="A51" s="6"/>
      <c r="B51" s="300" t="s">
        <v>1</v>
      </c>
      <c r="C51" s="283">
        <v>0.32296892147049289</v>
      </c>
      <c r="D51" s="283">
        <v>5.0997972168420377E-2</v>
      </c>
      <c r="E51" s="283">
        <v>7.7312361107058886E-2</v>
      </c>
      <c r="F51" s="283">
        <v>0.20735803581131049</v>
      </c>
      <c r="G51" s="283">
        <v>8.2357048379311834E-2</v>
      </c>
      <c r="H51" s="284">
        <v>0.25900566106340556</v>
      </c>
      <c r="I51" s="285">
        <v>1</v>
      </c>
    </row>
  </sheetData>
  <phoneticPr fontId="2" type="noConversion"/>
  <hyperlinks>
    <hyperlink ref="K1" location="INDICE!A1" display="VOLVER AL ÍNDICE" xr:uid="{95B12F55-6831-45B7-81F0-5E8BCE028AFC}"/>
    <hyperlink ref="K1:L1" location="INDICE!A49:N49" display="VOLVER AL ÍNDICE" xr:uid="{81432887-A631-49DB-A455-B33624A09513}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E533-993E-41B3-A902-946AE9566829}">
  <sheetPr codeName="Hoja71">
    <tabColor rgb="FF66FFFF"/>
  </sheetPr>
  <dimension ref="B1:M54"/>
  <sheetViews>
    <sheetView showGridLines="0" workbookViewId="0">
      <selection activeCell="H1" sqref="H1"/>
    </sheetView>
  </sheetViews>
  <sheetFormatPr baseColWidth="10" defaultColWidth="9.140625" defaultRowHeight="12.75" x14ac:dyDescent="0.2"/>
  <cols>
    <col min="1" max="1" width="1.5703125" style="406" customWidth="1"/>
    <col min="2" max="2" width="22.42578125" style="406" customWidth="1"/>
    <col min="3" max="3" width="13.85546875" style="406" bestFit="1" customWidth="1"/>
    <col min="4" max="4" width="15" style="406" customWidth="1"/>
    <col min="5" max="5" width="15.140625" style="406" customWidth="1"/>
    <col min="6" max="6" width="14" style="406" customWidth="1"/>
    <col min="7" max="7" width="14.42578125" style="407" customWidth="1"/>
    <col min="8" max="8" width="13.140625" style="406" customWidth="1"/>
    <col min="9" max="9" width="17.140625" style="406" customWidth="1"/>
    <col min="10" max="10" width="20.42578125" style="406" customWidth="1"/>
    <col min="11" max="11" width="19.5703125" style="406" customWidth="1"/>
    <col min="12" max="12" width="22.5703125" style="406" customWidth="1"/>
    <col min="13" max="13" width="18.5703125" style="406" customWidth="1"/>
    <col min="14" max="16384" width="9.140625" style="406"/>
  </cols>
  <sheetData>
    <row r="1" spans="2:13" ht="19.5" thickTop="1" thickBot="1" x14ac:dyDescent="0.25">
      <c r="B1" s="405" t="s">
        <v>381</v>
      </c>
      <c r="H1" s="495" t="s">
        <v>180</v>
      </c>
      <c r="I1" s="496"/>
    </row>
    <row r="2" spans="2:13" ht="9.75" customHeight="1" thickTop="1" x14ac:dyDescent="0.2">
      <c r="B2" s="405"/>
    </row>
    <row r="3" spans="2:13" ht="18" customHeight="1" x14ac:dyDescent="0.2">
      <c r="B3" s="516" t="s">
        <v>382</v>
      </c>
      <c r="C3" s="471"/>
      <c r="D3" s="471"/>
      <c r="E3" s="471"/>
      <c r="F3" s="471"/>
      <c r="G3" s="471"/>
    </row>
    <row r="4" spans="2:13" ht="6" customHeight="1" x14ac:dyDescent="0.2">
      <c r="B4" s="408"/>
    </row>
    <row r="5" spans="2:13" ht="15" customHeight="1" x14ac:dyDescent="0.25">
      <c r="B5" s="409" t="s">
        <v>121</v>
      </c>
    </row>
    <row r="6" spans="2:13" ht="11.25" customHeight="1" thickBot="1" x14ac:dyDescent="0.3">
      <c r="G6" s="432"/>
      <c r="L6" s="410"/>
      <c r="M6" s="410" t="s">
        <v>88</v>
      </c>
    </row>
    <row r="7" spans="2:13" ht="76.5" thickBot="1" x14ac:dyDescent="0.25">
      <c r="B7" s="411" t="s">
        <v>2</v>
      </c>
      <c r="C7" s="438" t="s">
        <v>364</v>
      </c>
      <c r="D7" s="412" t="s">
        <v>365</v>
      </c>
      <c r="E7" s="413" t="s">
        <v>383</v>
      </c>
      <c r="F7" s="433" t="s">
        <v>386</v>
      </c>
      <c r="G7" s="439" t="s">
        <v>390</v>
      </c>
      <c r="H7" s="440" t="s">
        <v>387</v>
      </c>
      <c r="I7" s="414" t="s">
        <v>388</v>
      </c>
      <c r="J7" s="415" t="s">
        <v>389</v>
      </c>
      <c r="K7" s="440" t="s">
        <v>391</v>
      </c>
      <c r="L7" s="433" t="s">
        <v>392</v>
      </c>
      <c r="M7" s="415" t="s">
        <v>393</v>
      </c>
    </row>
    <row r="8" spans="2:13" ht="25.5" customHeight="1" thickTop="1" x14ac:dyDescent="0.2">
      <c r="B8" s="416" t="s">
        <v>89</v>
      </c>
      <c r="C8" s="441">
        <v>25156644.73</v>
      </c>
      <c r="D8" s="417">
        <v>24183624.289999999</v>
      </c>
      <c r="E8" s="418">
        <v>10885264.060000001</v>
      </c>
      <c r="F8" s="434">
        <v>-736918.04</v>
      </c>
      <c r="G8" s="431">
        <v>37718086.920000002</v>
      </c>
      <c r="H8" s="417">
        <v>12360383.49</v>
      </c>
      <c r="I8" s="434">
        <v>8875327.5899999999</v>
      </c>
      <c r="J8" s="431">
        <v>16482375.84</v>
      </c>
      <c r="K8" s="417">
        <v>1645430.5799999998</v>
      </c>
      <c r="L8" s="434">
        <v>160745.54</v>
      </c>
      <c r="M8" s="431">
        <v>14676199.76</v>
      </c>
    </row>
    <row r="9" spans="2:13" ht="15.95" customHeight="1" x14ac:dyDescent="0.2">
      <c r="B9" s="421" t="s">
        <v>90</v>
      </c>
      <c r="C9" s="441">
        <v>6317789.6200000001</v>
      </c>
      <c r="D9" s="417">
        <v>2242971.46</v>
      </c>
      <c r="E9" s="419">
        <v>2745519.81</v>
      </c>
      <c r="F9" s="435">
        <v>-403223.79000000004</v>
      </c>
      <c r="G9" s="431">
        <v>5412017.4799999995</v>
      </c>
      <c r="H9" s="417">
        <v>244357.47</v>
      </c>
      <c r="I9" s="435">
        <v>592668.9</v>
      </c>
      <c r="J9" s="431">
        <v>4574991.1099999994</v>
      </c>
      <c r="K9" s="417">
        <v>84093.91</v>
      </c>
      <c r="L9" s="435">
        <v>12171.37</v>
      </c>
      <c r="M9" s="431">
        <v>4478725.84</v>
      </c>
    </row>
    <row r="10" spans="2:13" ht="15.95" customHeight="1" x14ac:dyDescent="0.2">
      <c r="B10" s="421" t="s">
        <v>91</v>
      </c>
      <c r="C10" s="441">
        <v>920266.46</v>
      </c>
      <c r="D10" s="417">
        <v>2825434.47</v>
      </c>
      <c r="E10" s="419">
        <v>1211971.29</v>
      </c>
      <c r="F10" s="435">
        <v>267343.15999999997</v>
      </c>
      <c r="G10" s="431">
        <v>2801072.8000000003</v>
      </c>
      <c r="H10" s="417">
        <v>1894260.85</v>
      </c>
      <c r="I10" s="435">
        <v>113071.5</v>
      </c>
      <c r="J10" s="431">
        <v>793740.45000000019</v>
      </c>
      <c r="K10" s="417">
        <v>147.66999999999999</v>
      </c>
      <c r="L10" s="435">
        <v>891.08</v>
      </c>
      <c r="M10" s="431">
        <v>792701.7</v>
      </c>
    </row>
    <row r="11" spans="2:13" ht="15.95" customHeight="1" x14ac:dyDescent="0.2">
      <c r="B11" s="421" t="s">
        <v>99</v>
      </c>
      <c r="C11" s="441">
        <v>431137.8</v>
      </c>
      <c r="D11" s="417">
        <v>165683.74</v>
      </c>
      <c r="E11" s="419">
        <v>189631.11</v>
      </c>
      <c r="F11" s="435">
        <v>-6632.87</v>
      </c>
      <c r="G11" s="431">
        <v>400557.56000000006</v>
      </c>
      <c r="H11" s="417">
        <v>36233.89</v>
      </c>
      <c r="I11" s="435">
        <v>150093.41</v>
      </c>
      <c r="J11" s="431">
        <v>214230.26000000004</v>
      </c>
      <c r="K11" s="417">
        <v>34176.559999999998</v>
      </c>
      <c r="L11" s="435">
        <v>142.71</v>
      </c>
      <c r="M11" s="431">
        <v>179910.98</v>
      </c>
    </row>
    <row r="12" spans="2:13" ht="15.95" customHeight="1" thickBot="1" x14ac:dyDescent="0.25">
      <c r="B12" s="422" t="s">
        <v>100</v>
      </c>
      <c r="C12" s="442">
        <v>1791587.17</v>
      </c>
      <c r="D12" s="423">
        <v>507796.33</v>
      </c>
      <c r="E12" s="424">
        <v>682928.25</v>
      </c>
      <c r="F12" s="436">
        <v>-104749.42000000001</v>
      </c>
      <c r="G12" s="443">
        <v>1511705.83</v>
      </c>
      <c r="H12" s="423">
        <v>122386.5</v>
      </c>
      <c r="I12" s="436">
        <v>382789.08</v>
      </c>
      <c r="J12" s="443">
        <v>1006530.25</v>
      </c>
      <c r="K12" s="423">
        <v>39759.67</v>
      </c>
      <c r="L12" s="436">
        <v>3848.28</v>
      </c>
      <c r="M12" s="443">
        <v>962922.30999999994</v>
      </c>
    </row>
    <row r="13" spans="2:13" ht="24.95" customHeight="1" thickTop="1" thickBot="1" x14ac:dyDescent="0.25">
      <c r="B13" s="426" t="s">
        <v>92</v>
      </c>
      <c r="C13" s="444">
        <v>34617425.780000001</v>
      </c>
      <c r="D13" s="427">
        <v>29925510.289999999</v>
      </c>
      <c r="E13" s="428">
        <v>15715314.520000001</v>
      </c>
      <c r="F13" s="437">
        <v>-984180.9600000002</v>
      </c>
      <c r="G13" s="445">
        <v>47843440.590000004</v>
      </c>
      <c r="H13" s="427">
        <v>14657622.200000001</v>
      </c>
      <c r="I13" s="437">
        <v>10113950.48</v>
      </c>
      <c r="J13" s="445">
        <v>23071867.91</v>
      </c>
      <c r="K13" s="427">
        <v>1803608.39</v>
      </c>
      <c r="L13" s="437">
        <v>177798.98</v>
      </c>
      <c r="M13" s="445">
        <v>21090460.59</v>
      </c>
    </row>
    <row r="14" spans="2:13" ht="16.5" customHeight="1" x14ac:dyDescent="0.2">
      <c r="B14" s="405"/>
    </row>
    <row r="15" spans="2:13" ht="18" customHeight="1" x14ac:dyDescent="0.2">
      <c r="B15" s="516" t="s">
        <v>384</v>
      </c>
      <c r="C15" s="471"/>
      <c r="D15" s="471"/>
      <c r="E15" s="471"/>
      <c r="F15" s="471"/>
      <c r="G15" s="471"/>
    </row>
    <row r="16" spans="2:13" ht="6" customHeight="1" x14ac:dyDescent="0.2">
      <c r="B16" s="408"/>
    </row>
    <row r="17" spans="2:13" ht="15" customHeight="1" x14ac:dyDescent="0.25">
      <c r="B17" s="409" t="s">
        <v>121</v>
      </c>
    </row>
    <row r="18" spans="2:13" ht="11.25" customHeight="1" thickBot="1" x14ac:dyDescent="0.3">
      <c r="B18" s="408"/>
      <c r="C18" s="408"/>
      <c r="D18" s="408"/>
      <c r="G18" s="432"/>
      <c r="H18" s="410"/>
      <c r="I18" s="410"/>
      <c r="J18" s="432"/>
      <c r="L18" s="410"/>
      <c r="M18" s="410" t="s">
        <v>88</v>
      </c>
    </row>
    <row r="19" spans="2:13" ht="76.5" thickBot="1" x14ac:dyDescent="0.25">
      <c r="B19" s="411" t="s">
        <v>0</v>
      </c>
      <c r="C19" s="438" t="s">
        <v>364</v>
      </c>
      <c r="D19" s="413" t="s">
        <v>365</v>
      </c>
      <c r="E19" s="433" t="s">
        <v>383</v>
      </c>
      <c r="F19" s="433" t="s">
        <v>386</v>
      </c>
      <c r="G19" s="439" t="s">
        <v>390</v>
      </c>
      <c r="H19" s="440" t="s">
        <v>387</v>
      </c>
      <c r="I19" s="414" t="s">
        <v>388</v>
      </c>
      <c r="J19" s="415" t="s">
        <v>389</v>
      </c>
      <c r="K19" s="440" t="s">
        <v>391</v>
      </c>
      <c r="L19" s="433" t="s">
        <v>392</v>
      </c>
      <c r="M19" s="415" t="s">
        <v>393</v>
      </c>
    </row>
    <row r="20" spans="2:13" ht="15.95" customHeight="1" thickTop="1" x14ac:dyDescent="0.2">
      <c r="B20" s="430" t="s">
        <v>81</v>
      </c>
      <c r="C20" s="441">
        <v>1690958.27</v>
      </c>
      <c r="D20" s="419">
        <v>2909529.37</v>
      </c>
      <c r="E20" s="446">
        <v>2018321.05</v>
      </c>
      <c r="F20" s="434">
        <v>-40332.21</v>
      </c>
      <c r="G20" s="431">
        <v>2541834.3800000008</v>
      </c>
      <c r="H20" s="417">
        <v>1554283.25</v>
      </c>
      <c r="I20" s="434">
        <v>249421.82</v>
      </c>
      <c r="J20" s="431">
        <v>738129.31000000075</v>
      </c>
      <c r="K20" s="417">
        <v>45915.45</v>
      </c>
      <c r="L20" s="434">
        <v>2971.06</v>
      </c>
      <c r="M20" s="431">
        <f>J20-K20-L20</f>
        <v>689242.80000000075</v>
      </c>
    </row>
    <row r="21" spans="2:13" ht="15.95" customHeight="1" x14ac:dyDescent="0.2">
      <c r="B21" s="421" t="s">
        <v>82</v>
      </c>
      <c r="C21" s="441">
        <v>934973.85</v>
      </c>
      <c r="D21" s="419">
        <v>1535966.73</v>
      </c>
      <c r="E21" s="446">
        <v>757712.71</v>
      </c>
      <c r="F21" s="435">
        <v>-166739.04</v>
      </c>
      <c r="G21" s="431">
        <v>1546488.83</v>
      </c>
      <c r="H21" s="417">
        <v>638005.42000000004</v>
      </c>
      <c r="I21" s="435">
        <v>691959.71</v>
      </c>
      <c r="J21" s="431">
        <v>216523.70000000007</v>
      </c>
      <c r="K21" s="417">
        <v>21550.86</v>
      </c>
      <c r="L21" s="435">
        <v>4483.95</v>
      </c>
      <c r="M21" s="431">
        <f t="shared" ref="M21:M27" si="0">J21-K21-L21</f>
        <v>190488.89000000007</v>
      </c>
    </row>
    <row r="22" spans="2:13" ht="15.95" customHeight="1" x14ac:dyDescent="0.2">
      <c r="B22" s="421" t="s">
        <v>83</v>
      </c>
      <c r="C22" s="441">
        <v>4842103.7</v>
      </c>
      <c r="D22" s="419">
        <v>5477119.3499999996</v>
      </c>
      <c r="E22" s="446">
        <v>2265631.38</v>
      </c>
      <c r="F22" s="435">
        <v>-130710.44</v>
      </c>
      <c r="G22" s="431">
        <v>7922881.2300000004</v>
      </c>
      <c r="H22" s="417">
        <v>3080630.51</v>
      </c>
      <c r="I22" s="435">
        <v>2173032.25</v>
      </c>
      <c r="J22" s="431">
        <v>2669218.4700000007</v>
      </c>
      <c r="K22" s="417">
        <v>630268.68000000005</v>
      </c>
      <c r="L22" s="435">
        <v>46121.85</v>
      </c>
      <c r="M22" s="431">
        <f t="shared" si="0"/>
        <v>1992827.9400000004</v>
      </c>
    </row>
    <row r="23" spans="2:13" ht="15.95" customHeight="1" x14ac:dyDescent="0.2">
      <c r="B23" s="421" t="s">
        <v>84</v>
      </c>
      <c r="C23" s="441">
        <v>3893125.41</v>
      </c>
      <c r="D23" s="419">
        <v>3489468.37</v>
      </c>
      <c r="E23" s="446">
        <v>1424044.09</v>
      </c>
      <c r="F23" s="435">
        <v>-216090.04</v>
      </c>
      <c r="G23" s="431">
        <v>5742459.6500000004</v>
      </c>
      <c r="H23" s="417">
        <v>1907223.34</v>
      </c>
      <c r="I23" s="435">
        <v>1497072.96</v>
      </c>
      <c r="J23" s="431">
        <v>2338163.3500000006</v>
      </c>
      <c r="K23" s="417">
        <v>250630.65</v>
      </c>
      <c r="L23" s="435">
        <v>37192.959999999999</v>
      </c>
      <c r="M23" s="431">
        <f t="shared" si="0"/>
        <v>2050339.7400000007</v>
      </c>
    </row>
    <row r="24" spans="2:13" ht="15.95" customHeight="1" x14ac:dyDescent="0.2">
      <c r="B24" s="421" t="s">
        <v>85</v>
      </c>
      <c r="C24" s="441">
        <v>4357078.33</v>
      </c>
      <c r="D24" s="419">
        <v>3986498.53</v>
      </c>
      <c r="E24" s="446">
        <v>1533573.64</v>
      </c>
      <c r="F24" s="435">
        <v>-97337.69</v>
      </c>
      <c r="G24" s="431">
        <v>6712665.5299999993</v>
      </c>
      <c r="H24" s="417">
        <v>2139828.81</v>
      </c>
      <c r="I24" s="435">
        <v>1592636.96</v>
      </c>
      <c r="J24" s="431">
        <v>2980199.7599999988</v>
      </c>
      <c r="K24" s="417">
        <v>221295.54</v>
      </c>
      <c r="L24" s="435">
        <v>27657.23</v>
      </c>
      <c r="M24" s="431">
        <f t="shared" si="0"/>
        <v>2731246.9899999988</v>
      </c>
    </row>
    <row r="25" spans="2:13" ht="15.95" customHeight="1" x14ac:dyDescent="0.2">
      <c r="B25" s="421" t="s">
        <v>86</v>
      </c>
      <c r="C25" s="441">
        <v>4917552.54</v>
      </c>
      <c r="D25" s="419">
        <v>4025162.65</v>
      </c>
      <c r="E25" s="446">
        <v>1579949.7</v>
      </c>
      <c r="F25" s="435">
        <v>-133362.17000000001</v>
      </c>
      <c r="G25" s="431">
        <v>7229403.3199999994</v>
      </c>
      <c r="H25" s="417">
        <v>2050914.55</v>
      </c>
      <c r="I25" s="435">
        <v>1534479.95</v>
      </c>
      <c r="J25" s="431">
        <v>3644008.8199999994</v>
      </c>
      <c r="K25" s="417">
        <v>296601.18</v>
      </c>
      <c r="L25" s="435">
        <v>26632.81</v>
      </c>
      <c r="M25" s="431">
        <f t="shared" si="0"/>
        <v>3320774.8299999991</v>
      </c>
    </row>
    <row r="26" spans="2:13" ht="15.95" customHeight="1" thickBot="1" x14ac:dyDescent="0.25">
      <c r="B26" s="422" t="s">
        <v>87</v>
      </c>
      <c r="C26" s="442">
        <v>4520852.63</v>
      </c>
      <c r="D26" s="424">
        <v>2759879.29</v>
      </c>
      <c r="E26" s="447">
        <v>1306031.49</v>
      </c>
      <c r="F26" s="436">
        <v>47653.550000000017</v>
      </c>
      <c r="G26" s="443">
        <v>6022353.9799999995</v>
      </c>
      <c r="H26" s="423">
        <v>989497.61</v>
      </c>
      <c r="I26" s="436">
        <v>1136723.94</v>
      </c>
      <c r="J26" s="443">
        <v>3896132.4299999992</v>
      </c>
      <c r="K26" s="423">
        <v>179168.22</v>
      </c>
      <c r="L26" s="436">
        <v>15685.68</v>
      </c>
      <c r="M26" s="443">
        <f t="shared" si="0"/>
        <v>3701278.5299999989</v>
      </c>
    </row>
    <row r="27" spans="2:13" ht="24.95" customHeight="1" thickTop="1" thickBot="1" x14ac:dyDescent="0.25">
      <c r="B27" s="426" t="s">
        <v>1</v>
      </c>
      <c r="C27" s="444">
        <v>25156644.73</v>
      </c>
      <c r="D27" s="428">
        <v>24183624.289999999</v>
      </c>
      <c r="E27" s="448">
        <v>10885264.060000001</v>
      </c>
      <c r="F27" s="437">
        <v>-736918.04</v>
      </c>
      <c r="G27" s="445">
        <v>37718086.920000002</v>
      </c>
      <c r="H27" s="427">
        <v>12360383.49</v>
      </c>
      <c r="I27" s="437">
        <v>8875327.5899999999</v>
      </c>
      <c r="J27" s="445">
        <v>16482375.84</v>
      </c>
      <c r="K27" s="427">
        <v>1645430.58</v>
      </c>
      <c r="L27" s="437">
        <v>160745.54</v>
      </c>
      <c r="M27" s="445">
        <f t="shared" si="0"/>
        <v>14676199.720000001</v>
      </c>
    </row>
    <row r="28" spans="2:13" ht="16.5" customHeight="1" x14ac:dyDescent="0.2">
      <c r="C28" s="597"/>
      <c r="D28" s="597"/>
      <c r="E28" s="597"/>
      <c r="F28" s="597"/>
      <c r="G28" s="597"/>
      <c r="H28" s="597"/>
      <c r="I28" s="597"/>
      <c r="J28" s="597"/>
      <c r="K28" s="597"/>
      <c r="L28" s="597"/>
      <c r="M28" s="597"/>
    </row>
    <row r="29" spans="2:13" ht="18" customHeight="1" x14ac:dyDescent="0.2">
      <c r="B29" s="516" t="s">
        <v>385</v>
      </c>
      <c r="C29" s="471"/>
      <c r="D29" s="471"/>
      <c r="E29" s="471"/>
      <c r="F29" s="471"/>
      <c r="G29" s="471"/>
    </row>
    <row r="30" spans="2:13" ht="6" customHeight="1" x14ac:dyDescent="0.2">
      <c r="B30" s="408"/>
    </row>
    <row r="31" spans="2:13" ht="15" customHeight="1" x14ac:dyDescent="0.25">
      <c r="B31" s="409" t="s">
        <v>121</v>
      </c>
    </row>
    <row r="32" spans="2:13" ht="11.25" customHeight="1" thickBot="1" x14ac:dyDescent="0.3">
      <c r="H32" s="410"/>
      <c r="I32" s="410"/>
      <c r="J32" s="407"/>
      <c r="L32" s="410"/>
      <c r="M32" s="410" t="s">
        <v>88</v>
      </c>
    </row>
    <row r="33" spans="2:13" ht="76.5" thickBot="1" x14ac:dyDescent="0.25">
      <c r="B33" s="411" t="s">
        <v>7</v>
      </c>
      <c r="C33" s="438" t="s">
        <v>364</v>
      </c>
      <c r="D33" s="413" t="s">
        <v>365</v>
      </c>
      <c r="E33" s="433" t="s">
        <v>383</v>
      </c>
      <c r="F33" s="433" t="s">
        <v>386</v>
      </c>
      <c r="G33" s="439" t="s">
        <v>390</v>
      </c>
      <c r="H33" s="440" t="s">
        <v>387</v>
      </c>
      <c r="I33" s="414" t="s">
        <v>388</v>
      </c>
      <c r="J33" s="415" t="s">
        <v>389</v>
      </c>
      <c r="K33" s="440" t="s">
        <v>391</v>
      </c>
      <c r="L33" s="433" t="s">
        <v>392</v>
      </c>
      <c r="M33" s="415" t="s">
        <v>393</v>
      </c>
    </row>
    <row r="34" spans="2:13" ht="15.95" customHeight="1" thickTop="1" x14ac:dyDescent="0.2">
      <c r="B34" s="416" t="s">
        <v>419</v>
      </c>
      <c r="C34" s="441">
        <v>4277271.5599999996</v>
      </c>
      <c r="D34" s="419">
        <v>6520020.25</v>
      </c>
      <c r="E34" s="446">
        <v>2485562.58</v>
      </c>
      <c r="F34" s="434">
        <v>-131058.56</v>
      </c>
      <c r="G34" s="431">
        <v>8180670.669999999</v>
      </c>
      <c r="H34" s="417">
        <v>3473526.3</v>
      </c>
      <c r="I34" s="434">
        <v>2395424.2400000002</v>
      </c>
      <c r="J34" s="431">
        <v>2311720.129999999</v>
      </c>
      <c r="K34" s="417">
        <v>478325.52</v>
      </c>
      <c r="L34" s="434">
        <v>47559.66</v>
      </c>
      <c r="M34" s="431">
        <f>J34-K34-L34</f>
        <v>1785834.949999999</v>
      </c>
    </row>
    <row r="35" spans="2:13" ht="15.95" customHeight="1" x14ac:dyDescent="0.2">
      <c r="B35" s="421" t="s">
        <v>420</v>
      </c>
      <c r="C35" s="441">
        <v>588297.18999999994</v>
      </c>
      <c r="D35" s="419">
        <v>434055.37</v>
      </c>
      <c r="E35" s="446">
        <v>199133.21</v>
      </c>
      <c r="F35" s="435">
        <v>-32300.1</v>
      </c>
      <c r="G35" s="431">
        <v>790919.25</v>
      </c>
      <c r="H35" s="417">
        <v>134883.69</v>
      </c>
      <c r="I35" s="435">
        <v>147415.6</v>
      </c>
      <c r="J35" s="431">
        <v>508619.96000000008</v>
      </c>
      <c r="K35" s="417">
        <v>15024.81</v>
      </c>
      <c r="L35" s="435">
        <v>4846.1000000000004</v>
      </c>
      <c r="M35" s="431">
        <f t="shared" ref="M35:M53" si="1">J35-K35-L35</f>
        <v>488749.0500000001</v>
      </c>
    </row>
    <row r="36" spans="2:13" ht="15.95" customHeight="1" x14ac:dyDescent="0.2">
      <c r="B36" s="421" t="s">
        <v>421</v>
      </c>
      <c r="C36" s="441">
        <v>477608.77</v>
      </c>
      <c r="D36" s="419">
        <v>222004.71</v>
      </c>
      <c r="E36" s="446">
        <v>116353.97</v>
      </c>
      <c r="F36" s="435">
        <v>-26738.46</v>
      </c>
      <c r="G36" s="431">
        <v>556521.05000000005</v>
      </c>
      <c r="H36" s="417">
        <v>101743.1</v>
      </c>
      <c r="I36" s="435">
        <v>160590.62</v>
      </c>
      <c r="J36" s="431">
        <v>294187.33000000007</v>
      </c>
      <c r="K36" s="417">
        <v>29302.33</v>
      </c>
      <c r="L36" s="435">
        <v>4270.12</v>
      </c>
      <c r="M36" s="431">
        <f t="shared" si="1"/>
        <v>260614.88000000006</v>
      </c>
    </row>
    <row r="37" spans="2:13" ht="15.95" customHeight="1" x14ac:dyDescent="0.2">
      <c r="B37" s="421" t="s">
        <v>422</v>
      </c>
      <c r="C37" s="441">
        <v>924599.32</v>
      </c>
      <c r="D37" s="419">
        <v>626909.27</v>
      </c>
      <c r="E37" s="446">
        <v>212978.45</v>
      </c>
      <c r="F37" s="435">
        <v>-53068.380000000005</v>
      </c>
      <c r="G37" s="431">
        <v>1285461.7599999998</v>
      </c>
      <c r="H37" s="417">
        <v>261229.29</v>
      </c>
      <c r="I37" s="435">
        <v>234205.52</v>
      </c>
      <c r="J37" s="431">
        <v>790026.94999999972</v>
      </c>
      <c r="K37" s="417">
        <v>27802.98</v>
      </c>
      <c r="L37" s="435">
        <v>2836.51</v>
      </c>
      <c r="M37" s="431">
        <f t="shared" si="1"/>
        <v>759387.45999999973</v>
      </c>
    </row>
    <row r="38" spans="2:13" ht="15.95" customHeight="1" x14ac:dyDescent="0.2">
      <c r="B38" s="421" t="s">
        <v>423</v>
      </c>
      <c r="C38" s="441">
        <v>2982238.09</v>
      </c>
      <c r="D38" s="419">
        <v>1704748.04</v>
      </c>
      <c r="E38" s="446">
        <v>505316.99</v>
      </c>
      <c r="F38" s="435">
        <v>-210323.49</v>
      </c>
      <c r="G38" s="431">
        <v>3971345.6499999994</v>
      </c>
      <c r="H38" s="417">
        <v>1133002.6100000001</v>
      </c>
      <c r="I38" s="435">
        <v>671202.3</v>
      </c>
      <c r="J38" s="431">
        <v>2167140.7399999993</v>
      </c>
      <c r="K38" s="417">
        <v>189303.23</v>
      </c>
      <c r="L38" s="435">
        <v>10279.06</v>
      </c>
      <c r="M38" s="431">
        <f t="shared" si="1"/>
        <v>1967558.4499999993</v>
      </c>
    </row>
    <row r="39" spans="2:13" ht="15.95" customHeight="1" x14ac:dyDescent="0.2">
      <c r="B39" s="421" t="s">
        <v>424</v>
      </c>
      <c r="C39" s="441">
        <v>401573.63</v>
      </c>
      <c r="D39" s="419">
        <v>235258.89</v>
      </c>
      <c r="E39" s="446">
        <v>110880.98</v>
      </c>
      <c r="F39" s="435">
        <v>-15336.95</v>
      </c>
      <c r="G39" s="431">
        <v>510614.59</v>
      </c>
      <c r="H39" s="417">
        <v>108330.64</v>
      </c>
      <c r="I39" s="435">
        <v>108370.93</v>
      </c>
      <c r="J39" s="431">
        <v>293913.02</v>
      </c>
      <c r="K39" s="417">
        <v>7577.07</v>
      </c>
      <c r="L39" s="435">
        <v>1665.33</v>
      </c>
      <c r="M39" s="431">
        <f t="shared" si="1"/>
        <v>284670.62</v>
      </c>
    </row>
    <row r="40" spans="2:13" ht="15.95" customHeight="1" x14ac:dyDescent="0.2">
      <c r="B40" s="421" t="s">
        <v>425</v>
      </c>
      <c r="C40" s="441">
        <v>1467963.64</v>
      </c>
      <c r="D40" s="419">
        <v>719712.63</v>
      </c>
      <c r="E40" s="446">
        <v>373027.52</v>
      </c>
      <c r="F40" s="435">
        <v>-33963.629999999997</v>
      </c>
      <c r="G40" s="431">
        <v>1780685.12</v>
      </c>
      <c r="H40" s="417">
        <v>323600.98</v>
      </c>
      <c r="I40" s="435">
        <v>352783.98</v>
      </c>
      <c r="J40" s="431">
        <v>1104300.1600000001</v>
      </c>
      <c r="K40" s="417">
        <v>43868.91</v>
      </c>
      <c r="L40" s="435">
        <v>2037.29</v>
      </c>
      <c r="M40" s="431">
        <f t="shared" si="1"/>
        <v>1058393.9600000002</v>
      </c>
    </row>
    <row r="41" spans="2:13" ht="15.95" customHeight="1" x14ac:dyDescent="0.2">
      <c r="B41" s="421" t="s">
        <v>426</v>
      </c>
      <c r="C41" s="441">
        <v>845870.44</v>
      </c>
      <c r="D41" s="419">
        <v>1008260.38</v>
      </c>
      <c r="E41" s="446">
        <v>394836.19</v>
      </c>
      <c r="F41" s="435">
        <v>-25973.450000000004</v>
      </c>
      <c r="G41" s="431">
        <v>1433321.18</v>
      </c>
      <c r="H41" s="417">
        <v>401576.81</v>
      </c>
      <c r="I41" s="435">
        <v>279079.77</v>
      </c>
      <c r="J41" s="431">
        <v>752664.59999999986</v>
      </c>
      <c r="K41" s="417">
        <v>44554.04</v>
      </c>
      <c r="L41" s="435">
        <v>3793.82</v>
      </c>
      <c r="M41" s="431">
        <f t="shared" si="1"/>
        <v>704316.73999999987</v>
      </c>
    </row>
    <row r="42" spans="2:13" ht="15.95" customHeight="1" x14ac:dyDescent="0.2">
      <c r="B42" s="421" t="s">
        <v>427</v>
      </c>
      <c r="C42" s="441">
        <v>4015681.42</v>
      </c>
      <c r="D42" s="419">
        <v>3421959.78</v>
      </c>
      <c r="E42" s="446">
        <v>2301551.23</v>
      </c>
      <c r="F42" s="435">
        <v>-83685.47</v>
      </c>
      <c r="G42" s="431">
        <v>5052404.4999999991</v>
      </c>
      <c r="H42" s="417">
        <v>1624565.83</v>
      </c>
      <c r="I42" s="435">
        <v>1348186.21</v>
      </c>
      <c r="J42" s="431">
        <v>2079652.459999999</v>
      </c>
      <c r="K42" s="417">
        <v>148692.69</v>
      </c>
      <c r="L42" s="435">
        <v>17242.61</v>
      </c>
      <c r="M42" s="431">
        <f t="shared" si="1"/>
        <v>1913717.159999999</v>
      </c>
    </row>
    <row r="43" spans="2:13" ht="15.95" customHeight="1" x14ac:dyDescent="0.2">
      <c r="B43" s="421" t="s">
        <v>428</v>
      </c>
      <c r="C43" s="441">
        <v>618262.63</v>
      </c>
      <c r="D43" s="419">
        <v>486089.45</v>
      </c>
      <c r="E43" s="446">
        <v>205579.22</v>
      </c>
      <c r="F43" s="435">
        <v>17864.63</v>
      </c>
      <c r="G43" s="431">
        <v>916637.49000000011</v>
      </c>
      <c r="H43" s="417">
        <v>162515.95000000001</v>
      </c>
      <c r="I43" s="435">
        <v>262064.72</v>
      </c>
      <c r="J43" s="431">
        <v>492056.82000000007</v>
      </c>
      <c r="K43" s="417">
        <v>29531.96</v>
      </c>
      <c r="L43" s="435">
        <v>2345.15</v>
      </c>
      <c r="M43" s="431">
        <f t="shared" si="1"/>
        <v>460179.71</v>
      </c>
    </row>
    <row r="44" spans="2:13" ht="15.95" customHeight="1" x14ac:dyDescent="0.2">
      <c r="B44" s="421" t="s">
        <v>429</v>
      </c>
      <c r="C44" s="441">
        <v>1079431.8600000001</v>
      </c>
      <c r="D44" s="419">
        <v>802178.45</v>
      </c>
      <c r="E44" s="446">
        <v>349876.47</v>
      </c>
      <c r="F44" s="435">
        <v>-57118.59</v>
      </c>
      <c r="G44" s="431">
        <v>1474615.25</v>
      </c>
      <c r="H44" s="417">
        <v>454191.83</v>
      </c>
      <c r="I44" s="435">
        <v>252962.58</v>
      </c>
      <c r="J44" s="431">
        <v>767460.84</v>
      </c>
      <c r="K44" s="417">
        <v>149640.23000000001</v>
      </c>
      <c r="L44" s="435">
        <v>3412.68</v>
      </c>
      <c r="M44" s="431">
        <f t="shared" si="1"/>
        <v>614407.92999999993</v>
      </c>
    </row>
    <row r="45" spans="2:13" ht="15.95" customHeight="1" x14ac:dyDescent="0.2">
      <c r="B45" s="421" t="s">
        <v>430</v>
      </c>
      <c r="C45" s="441">
        <v>2434045.9500000002</v>
      </c>
      <c r="D45" s="419">
        <v>3806877.13</v>
      </c>
      <c r="E45" s="446">
        <v>1831173.16</v>
      </c>
      <c r="F45" s="435">
        <v>81619.610000000015</v>
      </c>
      <c r="G45" s="431">
        <v>4491369.53</v>
      </c>
      <c r="H45" s="417">
        <v>2234833.27</v>
      </c>
      <c r="I45" s="435">
        <v>707143.96</v>
      </c>
      <c r="J45" s="431">
        <v>1549392.3000000003</v>
      </c>
      <c r="K45" s="417">
        <v>280613.38</v>
      </c>
      <c r="L45" s="435">
        <v>32895.18</v>
      </c>
      <c r="M45" s="431">
        <f t="shared" si="1"/>
        <v>1235883.7400000005</v>
      </c>
    </row>
    <row r="46" spans="2:13" ht="15.95" customHeight="1" x14ac:dyDescent="0.2">
      <c r="B46" s="421" t="s">
        <v>431</v>
      </c>
      <c r="C46" s="441">
        <v>401578.76</v>
      </c>
      <c r="D46" s="419">
        <v>742744.49</v>
      </c>
      <c r="E46" s="446">
        <v>249588.82</v>
      </c>
      <c r="F46" s="435">
        <v>-32277.949999999997</v>
      </c>
      <c r="G46" s="431">
        <v>862456.48</v>
      </c>
      <c r="H46" s="417">
        <v>434777.35</v>
      </c>
      <c r="I46" s="435">
        <v>355214.6</v>
      </c>
      <c r="J46" s="431">
        <v>72464.530000000028</v>
      </c>
      <c r="K46" s="417">
        <v>45462.71</v>
      </c>
      <c r="L46" s="435">
        <v>8044.09</v>
      </c>
      <c r="M46" s="431">
        <f t="shared" si="1"/>
        <v>18957.730000000029</v>
      </c>
    </row>
    <row r="47" spans="2:13" ht="15.95" customHeight="1" x14ac:dyDescent="0.2">
      <c r="B47" s="421" t="s">
        <v>432</v>
      </c>
      <c r="C47" s="441">
        <v>410069.25</v>
      </c>
      <c r="D47" s="419">
        <v>246731.7</v>
      </c>
      <c r="E47" s="446">
        <v>143844.14000000001</v>
      </c>
      <c r="F47" s="435">
        <v>-670.65</v>
      </c>
      <c r="G47" s="431">
        <v>512286.15999999992</v>
      </c>
      <c r="H47" s="417">
        <v>91357.02</v>
      </c>
      <c r="I47" s="435">
        <v>108095.44</v>
      </c>
      <c r="J47" s="431">
        <v>312833.6999999999</v>
      </c>
      <c r="K47" s="417">
        <v>184.54</v>
      </c>
      <c r="L47" s="435">
        <v>1065.51</v>
      </c>
      <c r="M47" s="431">
        <f t="shared" si="1"/>
        <v>311583.64999999991</v>
      </c>
    </row>
    <row r="48" spans="2:13" ht="15.95" customHeight="1" x14ac:dyDescent="0.2">
      <c r="B48" s="421" t="s">
        <v>433</v>
      </c>
      <c r="C48" s="441">
        <v>1318432.81</v>
      </c>
      <c r="D48" s="419">
        <v>776140.54</v>
      </c>
      <c r="E48" s="446">
        <v>392426.04</v>
      </c>
      <c r="F48" s="435">
        <v>-22458</v>
      </c>
      <c r="G48" s="431">
        <v>1679689.31</v>
      </c>
      <c r="H48" s="417">
        <v>272490.36</v>
      </c>
      <c r="I48" s="435">
        <v>273216.05</v>
      </c>
      <c r="J48" s="431">
        <v>1133982.9000000001</v>
      </c>
      <c r="K48" s="417">
        <v>9374.06</v>
      </c>
      <c r="L48" s="435">
        <v>2749.14</v>
      </c>
      <c r="M48" s="431">
        <f t="shared" si="1"/>
        <v>1121859.7000000002</v>
      </c>
    </row>
    <row r="49" spans="2:13" ht="15.95" customHeight="1" x14ac:dyDescent="0.2">
      <c r="B49" s="421" t="s">
        <v>434</v>
      </c>
      <c r="C49" s="441">
        <v>147283.79999999999</v>
      </c>
      <c r="D49" s="419">
        <v>119638.98</v>
      </c>
      <c r="E49" s="446">
        <v>40999.589999999997</v>
      </c>
      <c r="F49" s="435">
        <v>-159.55000000000018</v>
      </c>
      <c r="G49" s="431">
        <v>225763.63999999998</v>
      </c>
      <c r="H49" s="417">
        <v>53111.49</v>
      </c>
      <c r="I49" s="435">
        <v>28577.79</v>
      </c>
      <c r="J49" s="431">
        <v>144074.35999999999</v>
      </c>
      <c r="K49" s="417">
        <v>3355.06</v>
      </c>
      <c r="L49" s="435">
        <v>602.97</v>
      </c>
      <c r="M49" s="431">
        <f t="shared" si="1"/>
        <v>140116.32999999999</v>
      </c>
    </row>
    <row r="50" spans="2:13" ht="15.95" customHeight="1" x14ac:dyDescent="0.2">
      <c r="B50" s="421" t="s">
        <v>435</v>
      </c>
      <c r="C50" s="441">
        <v>2525793.0099999998</v>
      </c>
      <c r="D50" s="419">
        <v>1947189.26</v>
      </c>
      <c r="E50" s="446">
        <v>859151.43</v>
      </c>
      <c r="F50" s="435">
        <v>-45818.64</v>
      </c>
      <c r="G50" s="431">
        <v>3568012.1999999993</v>
      </c>
      <c r="H50" s="417">
        <v>1024728.91</v>
      </c>
      <c r="I50" s="435">
        <v>948772.63</v>
      </c>
      <c r="J50" s="431">
        <v>1594510.6599999992</v>
      </c>
      <c r="K50" s="417">
        <v>139253.12</v>
      </c>
      <c r="L50" s="435">
        <v>14901.33</v>
      </c>
      <c r="M50" s="431">
        <f t="shared" si="1"/>
        <v>1440356.209999999</v>
      </c>
    </row>
    <row r="51" spans="2:13" ht="15.95" customHeight="1" x14ac:dyDescent="0.2">
      <c r="B51" s="421" t="s">
        <v>436</v>
      </c>
      <c r="C51" s="441">
        <v>93578.3</v>
      </c>
      <c r="D51" s="419">
        <v>234460.2</v>
      </c>
      <c r="E51" s="446">
        <v>58366.42</v>
      </c>
      <c r="F51" s="435">
        <v>-65067.85</v>
      </c>
      <c r="G51" s="431">
        <v>204604.23</v>
      </c>
      <c r="H51" s="417">
        <v>26084.79</v>
      </c>
      <c r="I51" s="435">
        <v>118490.74</v>
      </c>
      <c r="J51" s="431">
        <v>60028.7</v>
      </c>
      <c r="K51" s="417">
        <v>634.09</v>
      </c>
      <c r="L51" s="435">
        <v>0.04</v>
      </c>
      <c r="M51" s="431">
        <f t="shared" si="1"/>
        <v>59394.57</v>
      </c>
    </row>
    <row r="52" spans="2:13" ht="15.95" customHeight="1" thickBot="1" x14ac:dyDescent="0.25">
      <c r="B52" s="422" t="s">
        <v>399</v>
      </c>
      <c r="C52" s="442">
        <v>147064.32000000001</v>
      </c>
      <c r="D52" s="424">
        <v>128644.79</v>
      </c>
      <c r="E52" s="447">
        <v>54617.64</v>
      </c>
      <c r="F52" s="436">
        <v>-382.57</v>
      </c>
      <c r="G52" s="443">
        <v>220708.89999999997</v>
      </c>
      <c r="H52" s="423">
        <v>43833.279999999999</v>
      </c>
      <c r="I52" s="436">
        <v>123529.91</v>
      </c>
      <c r="J52" s="443">
        <v>53345.709999999963</v>
      </c>
      <c r="K52" s="423">
        <v>2929.84</v>
      </c>
      <c r="L52" s="436">
        <v>198.93</v>
      </c>
      <c r="M52" s="443">
        <f t="shared" si="1"/>
        <v>50216.939999999966</v>
      </c>
    </row>
    <row r="53" spans="2:13" ht="24.95" customHeight="1" thickTop="1" thickBot="1" x14ac:dyDescent="0.25">
      <c r="B53" s="426" t="s">
        <v>1</v>
      </c>
      <c r="C53" s="444">
        <v>25156644.75</v>
      </c>
      <c r="D53" s="428">
        <v>24183624.309999999</v>
      </c>
      <c r="E53" s="448">
        <v>10885264.050000001</v>
      </c>
      <c r="F53" s="437">
        <v>-736918.04999999993</v>
      </c>
      <c r="G53" s="445">
        <v>37718086.959999993</v>
      </c>
      <c r="H53" s="427">
        <v>12360383.5</v>
      </c>
      <c r="I53" s="437">
        <v>8875327.5899999999</v>
      </c>
      <c r="J53" s="445">
        <v>16482375.869999997</v>
      </c>
      <c r="K53" s="427">
        <v>1645430.57</v>
      </c>
      <c r="L53" s="437">
        <v>160745.52000000002</v>
      </c>
      <c r="M53" s="445">
        <f t="shared" si="1"/>
        <v>14676199.779999997</v>
      </c>
    </row>
    <row r="54" spans="2:13" x14ac:dyDescent="0.2">
      <c r="J54" s="597"/>
      <c r="M54" s="597"/>
    </row>
  </sheetData>
  <hyperlinks>
    <hyperlink ref="H1" location="INDICE!A1" display="VOLVER AL ÍNDICE" xr:uid="{24EE5C3C-C610-4E5A-B273-5910C831D514}"/>
    <hyperlink ref="H1:I1" location="INDICE!A118:N118" display="VOLVER AL ÍNDICE" xr:uid="{DABE1D7B-E0D1-4C32-A4E1-3D4298A177BB}"/>
  </hyperlinks>
  <printOptions horizontalCentered="1"/>
  <pageMargins left="0.59055118110236227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EF73-3947-49B2-B2F5-00D8366DFBF2}">
  <sheetPr codeName="Hoja36">
    <tabColor rgb="FFFBD637"/>
  </sheetPr>
  <dimension ref="A1:K27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1.5703125" style="5" customWidth="1"/>
    <col min="3" max="3" width="11.5703125" style="5" customWidth="1"/>
    <col min="4" max="4" width="13.42578125" style="5" customWidth="1"/>
    <col min="5" max="5" width="12.5703125" style="5" customWidth="1"/>
    <col min="6" max="6" width="13.140625" style="5" customWidth="1"/>
    <col min="7" max="7" width="10.5703125" style="5" customWidth="1"/>
    <col min="8" max="8" width="11.5703125" style="5" customWidth="1"/>
    <col min="9" max="9" width="13.5703125" style="5" customWidth="1"/>
    <col min="10" max="10" width="6.85546875" style="9" customWidth="1"/>
    <col min="11" max="16384" width="9.140625" style="5"/>
  </cols>
  <sheetData>
    <row r="1" spans="1:11" ht="19.5" thickTop="1" thickBot="1" x14ac:dyDescent="0.25">
      <c r="A1" s="6"/>
      <c r="B1" s="1" t="s">
        <v>37</v>
      </c>
      <c r="I1" s="106"/>
      <c r="J1" s="106"/>
      <c r="K1" s="467" t="s">
        <v>180</v>
      </c>
    </row>
    <row r="2" spans="1:11" ht="12" customHeight="1" thickTop="1" x14ac:dyDescent="0.2">
      <c r="A2" s="6"/>
      <c r="B2" s="1"/>
    </row>
    <row r="3" spans="1:11" ht="18" x14ac:dyDescent="0.2">
      <c r="A3" s="6"/>
      <c r="B3" s="1" t="s">
        <v>231</v>
      </c>
    </row>
    <row r="4" spans="1:11" ht="6" customHeight="1" x14ac:dyDescent="0.2">
      <c r="A4" s="6"/>
      <c r="B4" s="2"/>
    </row>
    <row r="5" spans="1:11" ht="15" customHeight="1" x14ac:dyDescent="0.2">
      <c r="A5" s="6"/>
      <c r="B5" s="3" t="s">
        <v>121</v>
      </c>
    </row>
    <row r="6" spans="1:11" ht="11.25" customHeight="1" thickBot="1" x14ac:dyDescent="0.3">
      <c r="A6" s="6"/>
      <c r="F6" s="21"/>
      <c r="G6" s="23"/>
      <c r="I6" s="20" t="s">
        <v>88</v>
      </c>
      <c r="J6" s="19"/>
    </row>
    <row r="7" spans="1:11" ht="81" customHeight="1" thickBot="1" x14ac:dyDescent="0.25">
      <c r="A7" s="6"/>
      <c r="B7" s="221" t="s">
        <v>0</v>
      </c>
      <c r="C7" s="296" t="s">
        <v>158</v>
      </c>
      <c r="D7" s="302" t="s">
        <v>159</v>
      </c>
      <c r="E7" s="302" t="s">
        <v>160</v>
      </c>
      <c r="F7" s="302" t="s">
        <v>161</v>
      </c>
      <c r="G7" s="302" t="s">
        <v>127</v>
      </c>
      <c r="H7" s="297" t="s">
        <v>162</v>
      </c>
      <c r="I7" s="299" t="s">
        <v>128</v>
      </c>
      <c r="J7" s="112"/>
    </row>
    <row r="8" spans="1:11" ht="18" customHeight="1" thickTop="1" x14ac:dyDescent="0.2">
      <c r="A8" s="6"/>
      <c r="B8" s="225" t="s">
        <v>81</v>
      </c>
      <c r="C8" s="33">
        <v>142872.34</v>
      </c>
      <c r="D8" s="33">
        <v>1784.15</v>
      </c>
      <c r="E8" s="33">
        <v>63360.41</v>
      </c>
      <c r="F8" s="33">
        <v>349244.76</v>
      </c>
      <c r="G8" s="33">
        <v>103546.14</v>
      </c>
      <c r="H8" s="38">
        <v>568543.16999999993</v>
      </c>
      <c r="I8" s="281">
        <v>1229350.97</v>
      </c>
      <c r="J8" s="124"/>
    </row>
    <row r="9" spans="1:11" ht="18" customHeight="1" x14ac:dyDescent="0.2">
      <c r="A9" s="6"/>
      <c r="B9" s="226" t="s">
        <v>82</v>
      </c>
      <c r="C9" s="33">
        <v>127444.96</v>
      </c>
      <c r="D9" s="33">
        <v>1262.26</v>
      </c>
      <c r="E9" s="33">
        <v>43188.15</v>
      </c>
      <c r="F9" s="33">
        <v>99774.89</v>
      </c>
      <c r="G9" s="33">
        <v>52669.7</v>
      </c>
      <c r="H9" s="39">
        <v>172574.07</v>
      </c>
      <c r="I9" s="281">
        <v>496914.03</v>
      </c>
      <c r="J9" s="124"/>
    </row>
    <row r="10" spans="1:11" ht="18" customHeight="1" x14ac:dyDescent="0.2">
      <c r="A10" s="6"/>
      <c r="B10" s="226" t="s">
        <v>83</v>
      </c>
      <c r="C10" s="33">
        <v>576715.66</v>
      </c>
      <c r="D10" s="33">
        <v>33561.35</v>
      </c>
      <c r="E10" s="33">
        <v>156192.25</v>
      </c>
      <c r="F10" s="33">
        <v>475500.4</v>
      </c>
      <c r="G10" s="33">
        <v>155022.47</v>
      </c>
      <c r="H10" s="39">
        <v>601817.57999999984</v>
      </c>
      <c r="I10" s="281">
        <v>1998809.71</v>
      </c>
      <c r="J10" s="124"/>
    </row>
    <row r="11" spans="1:11" ht="18" customHeight="1" x14ac:dyDescent="0.2">
      <c r="A11" s="6"/>
      <c r="B11" s="226" t="s">
        <v>84</v>
      </c>
      <c r="C11" s="33">
        <v>433211.85</v>
      </c>
      <c r="D11" s="33">
        <v>31676.21</v>
      </c>
      <c r="E11" s="33">
        <v>136299.95000000001</v>
      </c>
      <c r="F11" s="33">
        <v>252807.3</v>
      </c>
      <c r="G11" s="33">
        <v>96800.81</v>
      </c>
      <c r="H11" s="39">
        <v>297615.7799999998</v>
      </c>
      <c r="I11" s="281">
        <v>1248411.8999999999</v>
      </c>
      <c r="J11" s="124"/>
    </row>
    <row r="12" spans="1:11" ht="18" customHeight="1" x14ac:dyDescent="0.2">
      <c r="A12" s="6"/>
      <c r="B12" s="226" t="s">
        <v>85</v>
      </c>
      <c r="C12" s="33">
        <v>618543.16</v>
      </c>
      <c r="D12" s="33">
        <v>84030.48</v>
      </c>
      <c r="E12" s="33">
        <v>150132.18</v>
      </c>
      <c r="F12" s="33">
        <v>319409.7</v>
      </c>
      <c r="G12" s="33">
        <v>117399.44</v>
      </c>
      <c r="H12" s="39">
        <v>346313.66999999993</v>
      </c>
      <c r="I12" s="281">
        <v>1635828.63</v>
      </c>
      <c r="J12" s="124"/>
    </row>
    <row r="13" spans="1:11" ht="18" customHeight="1" x14ac:dyDescent="0.2">
      <c r="A13" s="6"/>
      <c r="B13" s="226" t="s">
        <v>86</v>
      </c>
      <c r="C13" s="33">
        <v>688364.03</v>
      </c>
      <c r="D13" s="33">
        <v>168795.66</v>
      </c>
      <c r="E13" s="33">
        <v>130456.8</v>
      </c>
      <c r="F13" s="33">
        <v>306854.46999999997</v>
      </c>
      <c r="G13" s="33">
        <v>157728.74</v>
      </c>
      <c r="H13" s="39">
        <v>321184.30000000005</v>
      </c>
      <c r="I13" s="281">
        <v>1773384</v>
      </c>
      <c r="J13" s="124"/>
    </row>
    <row r="14" spans="1:11" ht="18" customHeight="1" thickBot="1" x14ac:dyDescent="0.25">
      <c r="A14" s="6"/>
      <c r="B14" s="245" t="s">
        <v>87</v>
      </c>
      <c r="C14" s="35">
        <v>530734.87</v>
      </c>
      <c r="D14" s="36">
        <v>171215.61</v>
      </c>
      <c r="E14" s="36">
        <v>66730.59</v>
      </c>
      <c r="F14" s="36">
        <v>198207.57</v>
      </c>
      <c r="G14" s="36">
        <v>111893.58</v>
      </c>
      <c r="H14" s="40">
        <v>192347.89000000013</v>
      </c>
      <c r="I14" s="282">
        <v>1271130.1100000001</v>
      </c>
      <c r="J14" s="124"/>
    </row>
    <row r="15" spans="1:11" ht="27" customHeight="1" thickTop="1" thickBot="1" x14ac:dyDescent="0.25">
      <c r="A15" s="6"/>
      <c r="B15" s="228" t="s">
        <v>1</v>
      </c>
      <c r="C15" s="229">
        <v>3117886.87</v>
      </c>
      <c r="D15" s="229">
        <v>492325.72</v>
      </c>
      <c r="E15" s="229">
        <v>746360.33</v>
      </c>
      <c r="F15" s="229">
        <v>2001799.09</v>
      </c>
      <c r="G15" s="229">
        <v>795060.88</v>
      </c>
      <c r="H15" s="230">
        <v>2500396.4599999995</v>
      </c>
      <c r="I15" s="280">
        <v>9653829.3499999996</v>
      </c>
      <c r="J15" s="125"/>
    </row>
    <row r="16" spans="1:11" ht="12" customHeight="1" x14ac:dyDescent="0.2">
      <c r="A16" s="6"/>
      <c r="B16" s="6"/>
      <c r="C16" s="16"/>
      <c r="D16" s="16"/>
      <c r="E16" s="16"/>
      <c r="F16" s="16"/>
      <c r="G16" s="16"/>
      <c r="H16" s="16"/>
      <c r="I16" s="16"/>
      <c r="J16" s="16"/>
    </row>
    <row r="17" spans="1:9" ht="15" customHeight="1" x14ac:dyDescent="0.25">
      <c r="A17" s="6"/>
      <c r="B17" s="4" t="s">
        <v>10</v>
      </c>
      <c r="C17" s="9"/>
      <c r="D17" s="9"/>
      <c r="E17" s="9"/>
      <c r="F17" s="9"/>
      <c r="G17" s="9"/>
      <c r="H17" s="9"/>
      <c r="I17" s="9"/>
    </row>
    <row r="18" spans="1:9" ht="11.25" customHeight="1" thickBot="1" x14ac:dyDescent="0.3">
      <c r="A18" s="6"/>
      <c r="B18" s="2"/>
      <c r="C18" s="2"/>
      <c r="D18" s="2"/>
      <c r="E18" s="2"/>
      <c r="F18" s="21"/>
      <c r="G18" s="23"/>
    </row>
    <row r="19" spans="1:9" ht="81" customHeight="1" thickBot="1" x14ac:dyDescent="0.25">
      <c r="A19" s="6"/>
      <c r="B19" s="221" t="s">
        <v>0</v>
      </c>
      <c r="C19" s="296" t="s">
        <v>158</v>
      </c>
      <c r="D19" s="302" t="s">
        <v>159</v>
      </c>
      <c r="E19" s="302" t="s">
        <v>160</v>
      </c>
      <c r="F19" s="302" t="s">
        <v>161</v>
      </c>
      <c r="G19" s="302" t="s">
        <v>127</v>
      </c>
      <c r="H19" s="297" t="s">
        <v>162</v>
      </c>
      <c r="I19" s="299" t="s">
        <v>128</v>
      </c>
    </row>
    <row r="20" spans="1:9" ht="18" customHeight="1" thickTop="1" x14ac:dyDescent="0.2">
      <c r="A20" s="6"/>
      <c r="B20" s="225" t="s">
        <v>81</v>
      </c>
      <c r="C20" s="32">
        <v>0.11621769818915098</v>
      </c>
      <c r="D20" s="53">
        <v>1.4512942548863814E-3</v>
      </c>
      <c r="E20" s="53">
        <v>5.1539724249780358E-2</v>
      </c>
      <c r="F20" s="53">
        <v>0.28408873342329571</v>
      </c>
      <c r="G20" s="32">
        <v>8.4228298123846607E-2</v>
      </c>
      <c r="H20" s="42">
        <v>0.46247425175903994</v>
      </c>
      <c r="I20" s="286">
        <v>1</v>
      </c>
    </row>
    <row r="21" spans="1:9" ht="18" customHeight="1" x14ac:dyDescent="0.2">
      <c r="A21" s="6"/>
      <c r="B21" s="226" t="s">
        <v>82</v>
      </c>
      <c r="C21" s="32">
        <v>0.2564728550731401</v>
      </c>
      <c r="D21" s="53">
        <v>2.5401979493313962E-3</v>
      </c>
      <c r="E21" s="53">
        <v>8.6912720093654833E-2</v>
      </c>
      <c r="F21" s="53">
        <v>0.20078903789454283</v>
      </c>
      <c r="G21" s="32">
        <v>0.10599358605350707</v>
      </c>
      <c r="H21" s="43">
        <v>0.34729160293582373</v>
      </c>
      <c r="I21" s="286">
        <v>1</v>
      </c>
    </row>
    <row r="22" spans="1:9" ht="18" customHeight="1" x14ac:dyDescent="0.2">
      <c r="A22" s="6"/>
      <c r="B22" s="226" t="s">
        <v>83</v>
      </c>
      <c r="C22" s="32">
        <v>0.28852954691720006</v>
      </c>
      <c r="D22" s="53">
        <v>1.6790667882036654E-2</v>
      </c>
      <c r="E22" s="53">
        <v>7.814263119624329E-2</v>
      </c>
      <c r="F22" s="53">
        <v>0.2378917801034697</v>
      </c>
      <c r="G22" s="32">
        <v>7.7557392894594249E-2</v>
      </c>
      <c r="H22" s="43">
        <v>0.30108798100645601</v>
      </c>
      <c r="I22" s="286">
        <v>1</v>
      </c>
    </row>
    <row r="23" spans="1:9" ht="18" customHeight="1" x14ac:dyDescent="0.2">
      <c r="A23" s="6"/>
      <c r="B23" s="226" t="s">
        <v>84</v>
      </c>
      <c r="C23" s="32">
        <v>0.34701034970909844</v>
      </c>
      <c r="D23" s="53">
        <v>2.5373204148406468E-2</v>
      </c>
      <c r="E23" s="53">
        <v>0.10917866931579234</v>
      </c>
      <c r="F23" s="53">
        <v>0.20250311615901773</v>
      </c>
      <c r="G23" s="32">
        <v>7.7539159951935735E-2</v>
      </c>
      <c r="H23" s="43">
        <v>0.23839550071574919</v>
      </c>
      <c r="I23" s="286">
        <v>1</v>
      </c>
    </row>
    <row r="24" spans="1:9" ht="18" customHeight="1" x14ac:dyDescent="0.2">
      <c r="A24" s="6"/>
      <c r="B24" s="226" t="s">
        <v>85</v>
      </c>
      <c r="C24" s="32">
        <v>0.37812222420877917</v>
      </c>
      <c r="D24" s="53">
        <v>5.1368754928809386E-2</v>
      </c>
      <c r="E24" s="53">
        <v>9.1777449817588785E-2</v>
      </c>
      <c r="F24" s="53">
        <v>0.19525865615886673</v>
      </c>
      <c r="G24" s="32">
        <v>7.1767566508479569E-2</v>
      </c>
      <c r="H24" s="43">
        <v>0.2117053483774764</v>
      </c>
      <c r="I24" s="286">
        <v>1</v>
      </c>
    </row>
    <row r="25" spans="1:9" ht="18" customHeight="1" x14ac:dyDescent="0.2">
      <c r="A25" s="6"/>
      <c r="B25" s="226" t="s">
        <v>86</v>
      </c>
      <c r="C25" s="32">
        <v>0.38816411448394711</v>
      </c>
      <c r="D25" s="53">
        <v>9.5182803047732467E-2</v>
      </c>
      <c r="E25" s="53">
        <v>7.3563762839858715E-2</v>
      </c>
      <c r="F25" s="53">
        <v>0.1730332911540873</v>
      </c>
      <c r="G25" s="32">
        <v>8.8942236988717616E-2</v>
      </c>
      <c r="H25" s="43">
        <v>0.18111379148565682</v>
      </c>
      <c r="I25" s="286">
        <v>1</v>
      </c>
    </row>
    <row r="26" spans="1:9" ht="18" customHeight="1" thickBot="1" x14ac:dyDescent="0.25">
      <c r="A26" s="6"/>
      <c r="B26" s="245" t="s">
        <v>87</v>
      </c>
      <c r="C26" s="41">
        <v>0.41752993326544674</v>
      </c>
      <c r="D26" s="55">
        <v>0.13469558202818432</v>
      </c>
      <c r="E26" s="55">
        <v>5.2497057126591071E-2</v>
      </c>
      <c r="F26" s="55">
        <v>0.15593019820764059</v>
      </c>
      <c r="G26" s="102">
        <v>8.8026850374899851E-2</v>
      </c>
      <c r="H26" s="44">
        <v>0.15132037899723744</v>
      </c>
      <c r="I26" s="287">
        <v>1</v>
      </c>
    </row>
    <row r="27" spans="1:9" ht="27" customHeight="1" thickTop="1" thickBot="1" x14ac:dyDescent="0.25">
      <c r="A27" s="6"/>
      <c r="B27" s="228" t="s">
        <v>1</v>
      </c>
      <c r="C27" s="283">
        <v>0.32296892320765958</v>
      </c>
      <c r="D27" s="240">
        <v>5.0997972115593697E-2</v>
      </c>
      <c r="E27" s="240">
        <v>7.7312359991115853E-2</v>
      </c>
      <c r="F27" s="240">
        <v>0.20735803559651697</v>
      </c>
      <c r="G27" s="283">
        <v>8.2357047258143218E-2</v>
      </c>
      <c r="H27" s="284">
        <v>0.25900566183097068</v>
      </c>
      <c r="I27" s="285">
        <v>1</v>
      </c>
    </row>
  </sheetData>
  <phoneticPr fontId="2" type="noConversion"/>
  <hyperlinks>
    <hyperlink ref="K1" location="INDICE!A1" display="VOLVER AL ÍNDICE" xr:uid="{85A36659-ADAE-477E-9412-6CC6445B4A7D}"/>
    <hyperlink ref="K1:L1" location="INDICE!A49:N49" display="VOLVER AL ÍNDICE" xr:uid="{FD7C2F38-F3DD-43B9-B1C3-0D768DDB91AF}"/>
  </hyperlinks>
  <printOptions horizontalCentered="1"/>
  <pageMargins left="0.39370078740157483" right="0.39370078740157483" top="0.78740157480314965" bottom="0.78740157480314965" header="0" footer="0"/>
  <pageSetup paperSize="9" scale="85" orientation="portrait" horizontalDpi="4294967293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DC4B-18EE-456D-ABF7-85412B7B23DD}">
  <sheetPr codeName="Hoja37">
    <tabColor rgb="FFFBD637"/>
  </sheetPr>
  <dimension ref="B1:K41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1.5703125" style="5" customWidth="1"/>
    <col min="3" max="3" width="10.42578125" style="5" customWidth="1"/>
    <col min="4" max="4" width="13.5703125" style="5" customWidth="1"/>
    <col min="5" max="5" width="12" style="5" customWidth="1"/>
    <col min="6" max="6" width="13" style="5" customWidth="1"/>
    <col min="7" max="7" width="10" style="5" customWidth="1"/>
    <col min="8" max="8" width="11.5703125" style="5" customWidth="1"/>
    <col min="9" max="9" width="14.5703125" style="5" customWidth="1"/>
    <col min="10" max="10" width="10" style="9" customWidth="1"/>
    <col min="11" max="16384" width="9.140625" style="5"/>
  </cols>
  <sheetData>
    <row r="1" spans="2:11" ht="19.5" thickTop="1" thickBot="1" x14ac:dyDescent="0.25">
      <c r="B1" s="1" t="s">
        <v>37</v>
      </c>
      <c r="I1" s="106"/>
      <c r="J1" s="106"/>
      <c r="K1" s="467" t="s">
        <v>180</v>
      </c>
    </row>
    <row r="2" spans="2:11" ht="12" customHeight="1" thickTop="1" x14ac:dyDescent="0.2">
      <c r="B2" s="1"/>
    </row>
    <row r="3" spans="2:11" ht="18" x14ac:dyDescent="0.2">
      <c r="B3" s="1" t="s">
        <v>232</v>
      </c>
    </row>
    <row r="4" spans="2:11" ht="6" customHeight="1" x14ac:dyDescent="0.2">
      <c r="B4" s="2"/>
    </row>
    <row r="5" spans="2:11" ht="15" customHeight="1" x14ac:dyDescent="0.2">
      <c r="B5" s="3" t="s">
        <v>121</v>
      </c>
    </row>
    <row r="6" spans="2:11" ht="11.25" customHeight="1" thickBot="1" x14ac:dyDescent="0.3">
      <c r="F6" s="21"/>
      <c r="G6" s="23"/>
      <c r="I6" s="20" t="s">
        <v>88</v>
      </c>
      <c r="J6" s="19"/>
    </row>
    <row r="7" spans="2:11" ht="72" customHeight="1" thickBot="1" x14ac:dyDescent="0.25">
      <c r="B7" s="295" t="s">
        <v>2</v>
      </c>
      <c r="C7" s="296" t="s">
        <v>158</v>
      </c>
      <c r="D7" s="302" t="s">
        <v>159</v>
      </c>
      <c r="E7" s="302" t="s">
        <v>160</v>
      </c>
      <c r="F7" s="302" t="s">
        <v>161</v>
      </c>
      <c r="G7" s="302" t="s">
        <v>127</v>
      </c>
      <c r="H7" s="297" t="s">
        <v>162</v>
      </c>
      <c r="I7" s="299" t="s">
        <v>128</v>
      </c>
      <c r="J7" s="112"/>
    </row>
    <row r="8" spans="2:11" ht="18" customHeight="1" thickTop="1" x14ac:dyDescent="0.2">
      <c r="B8" s="225" t="s">
        <v>89</v>
      </c>
      <c r="C8" s="33">
        <v>3117886.87</v>
      </c>
      <c r="D8" s="33">
        <v>492325.72</v>
      </c>
      <c r="E8" s="33">
        <v>746360.33</v>
      </c>
      <c r="F8" s="33">
        <v>2001799.09</v>
      </c>
      <c r="G8" s="33">
        <v>795060.88</v>
      </c>
      <c r="H8" s="38">
        <v>2500396.4599999995</v>
      </c>
      <c r="I8" s="281">
        <v>9653829.3499999996</v>
      </c>
      <c r="J8" s="124"/>
    </row>
    <row r="9" spans="2:11" ht="18" customHeight="1" x14ac:dyDescent="0.2">
      <c r="B9" s="226" t="s">
        <v>90</v>
      </c>
      <c r="C9" s="33">
        <v>29858.62</v>
      </c>
      <c r="D9" s="33">
        <v>35179.61</v>
      </c>
      <c r="E9" s="33">
        <v>291061.78000000003</v>
      </c>
      <c r="F9" s="33">
        <v>1660.02</v>
      </c>
      <c r="G9" s="33">
        <v>54511.64</v>
      </c>
      <c r="H9" s="39">
        <v>181112.87</v>
      </c>
      <c r="I9" s="281">
        <v>593384.54</v>
      </c>
      <c r="J9" s="124"/>
    </row>
    <row r="10" spans="2:11" ht="18" customHeight="1" x14ac:dyDescent="0.2">
      <c r="B10" s="226" t="s">
        <v>91</v>
      </c>
      <c r="C10" s="33">
        <v>106.63</v>
      </c>
      <c r="D10" s="33">
        <v>0</v>
      </c>
      <c r="E10" s="33">
        <v>46079.55</v>
      </c>
      <c r="F10" s="33">
        <v>81.05</v>
      </c>
      <c r="G10" s="33">
        <v>121513.81</v>
      </c>
      <c r="H10" s="39">
        <v>214242.80999999997</v>
      </c>
      <c r="I10" s="281">
        <v>382023.85</v>
      </c>
      <c r="J10" s="124"/>
    </row>
    <row r="11" spans="2:11" ht="18" customHeight="1" x14ac:dyDescent="0.2">
      <c r="B11" s="226" t="s">
        <v>99</v>
      </c>
      <c r="C11" s="33">
        <v>4.84</v>
      </c>
      <c r="D11" s="33">
        <v>7145.7</v>
      </c>
      <c r="E11" s="33">
        <v>14537.14</v>
      </c>
      <c r="F11" s="33">
        <v>438.19</v>
      </c>
      <c r="G11" s="33">
        <v>9616.81</v>
      </c>
      <c r="H11" s="39">
        <v>18906.690000000002</v>
      </c>
      <c r="I11" s="281">
        <v>50649.37</v>
      </c>
      <c r="J11" s="124"/>
    </row>
    <row r="12" spans="2:11" ht="18" customHeight="1" thickBot="1" x14ac:dyDescent="0.25">
      <c r="B12" s="245" t="s">
        <v>100</v>
      </c>
      <c r="C12" s="35">
        <v>70431.570000000007</v>
      </c>
      <c r="D12" s="36">
        <v>9155.07</v>
      </c>
      <c r="E12" s="36">
        <v>13677.88</v>
      </c>
      <c r="F12" s="36">
        <v>2522.61</v>
      </c>
      <c r="G12" s="36">
        <v>19455.53</v>
      </c>
      <c r="H12" s="40">
        <v>71256.869999999981</v>
      </c>
      <c r="I12" s="282">
        <v>186499.53</v>
      </c>
      <c r="J12" s="124"/>
    </row>
    <row r="13" spans="2:11" ht="24" customHeight="1" thickTop="1" thickBot="1" x14ac:dyDescent="0.25">
      <c r="B13" s="300" t="s">
        <v>92</v>
      </c>
      <c r="C13" s="229">
        <v>3218288.5300000003</v>
      </c>
      <c r="D13" s="229">
        <v>543806.1</v>
      </c>
      <c r="E13" s="229">
        <v>1111716.68</v>
      </c>
      <c r="F13" s="229">
        <v>2006500.9600000002</v>
      </c>
      <c r="G13" s="229">
        <v>1000158.67</v>
      </c>
      <c r="H13" s="230">
        <v>2985915.6999999993</v>
      </c>
      <c r="I13" s="280">
        <v>10866386.639999999</v>
      </c>
      <c r="J13" s="125"/>
    </row>
    <row r="14" spans="2:11" ht="12" customHeight="1" x14ac:dyDescent="0.2">
      <c r="B14" s="6"/>
      <c r="C14" s="16"/>
      <c r="D14" s="16"/>
      <c r="E14" s="16"/>
      <c r="F14" s="16"/>
      <c r="G14" s="16"/>
      <c r="H14" s="16"/>
      <c r="I14" s="16"/>
      <c r="J14" s="16"/>
    </row>
    <row r="15" spans="2:11" ht="15" customHeight="1" x14ac:dyDescent="0.25">
      <c r="B15" s="4" t="s">
        <v>9</v>
      </c>
      <c r="C15" s="9"/>
      <c r="D15" s="9"/>
      <c r="E15" s="9"/>
      <c r="F15" s="9"/>
      <c r="G15" s="9"/>
      <c r="H15" s="9"/>
      <c r="I15" s="9"/>
    </row>
    <row r="16" spans="2:11" ht="11.25" customHeight="1" thickBot="1" x14ac:dyDescent="0.3">
      <c r="B16" s="2"/>
      <c r="C16" s="2"/>
      <c r="D16" s="2"/>
      <c r="E16" s="2"/>
      <c r="F16" s="21"/>
      <c r="G16" s="23"/>
      <c r="I16" s="465" t="s">
        <v>102</v>
      </c>
      <c r="J16" s="19"/>
    </row>
    <row r="17" spans="2:9" ht="72" customHeight="1" thickBot="1" x14ac:dyDescent="0.25">
      <c r="B17" s="295" t="s">
        <v>2</v>
      </c>
      <c r="C17" s="296" t="s">
        <v>158</v>
      </c>
      <c r="D17" s="302" t="s">
        <v>159</v>
      </c>
      <c r="E17" s="302" t="s">
        <v>160</v>
      </c>
      <c r="F17" s="302" t="s">
        <v>161</v>
      </c>
      <c r="G17" s="302" t="s">
        <v>127</v>
      </c>
      <c r="H17" s="297" t="s">
        <v>162</v>
      </c>
      <c r="I17" s="299" t="s">
        <v>128</v>
      </c>
    </row>
    <row r="18" spans="2:9" ht="18" customHeight="1" thickTop="1" x14ac:dyDescent="0.2">
      <c r="B18" s="225" t="s">
        <v>89</v>
      </c>
      <c r="C18" s="32">
        <v>0.32296892320765958</v>
      </c>
      <c r="D18" s="32">
        <v>5.0997972115593697E-2</v>
      </c>
      <c r="E18" s="32">
        <v>7.7312359991115853E-2</v>
      </c>
      <c r="F18" s="32">
        <v>0.20735803559651697</v>
      </c>
      <c r="G18" s="32">
        <v>8.2357047258143218E-2</v>
      </c>
      <c r="H18" s="42">
        <v>0.25900566183097068</v>
      </c>
      <c r="I18" s="286">
        <v>1</v>
      </c>
    </row>
    <row r="19" spans="2:9" ht="18" customHeight="1" x14ac:dyDescent="0.2">
      <c r="B19" s="226" t="s">
        <v>90</v>
      </c>
      <c r="C19" s="32">
        <v>5.031917413958914E-2</v>
      </c>
      <c r="D19" s="32">
        <v>5.9286360915301227E-2</v>
      </c>
      <c r="E19" s="32">
        <v>0.49051122902527933</v>
      </c>
      <c r="F19" s="32">
        <v>2.7975450792836628E-3</v>
      </c>
      <c r="G19" s="32">
        <v>9.1865622248938267E-2</v>
      </c>
      <c r="H19" s="43">
        <v>0.30522006859160838</v>
      </c>
      <c r="I19" s="286">
        <v>1</v>
      </c>
    </row>
    <row r="20" spans="2:9" ht="18" customHeight="1" x14ac:dyDescent="0.2">
      <c r="B20" s="226" t="s">
        <v>91</v>
      </c>
      <c r="C20" s="32">
        <v>2.7911869900269315E-4</v>
      </c>
      <c r="D20" s="32">
        <v>0</v>
      </c>
      <c r="E20" s="32">
        <v>0.12061956341207494</v>
      </c>
      <c r="F20" s="32">
        <v>2.121595287833469E-4</v>
      </c>
      <c r="G20" s="32">
        <v>0.31807911992929239</v>
      </c>
      <c r="H20" s="43">
        <v>0.56081003843084665</v>
      </c>
      <c r="I20" s="286">
        <v>1</v>
      </c>
    </row>
    <row r="21" spans="2:9" ht="18" customHeight="1" x14ac:dyDescent="0.2">
      <c r="B21" s="226" t="s">
        <v>99</v>
      </c>
      <c r="C21" s="32">
        <v>9.5558937850559632E-5</v>
      </c>
      <c r="D21" s="32">
        <v>0.14108171533031899</v>
      </c>
      <c r="E21" s="32">
        <v>0.28701521855059597</v>
      </c>
      <c r="F21" s="32">
        <v>8.6514402844497362E-3</v>
      </c>
      <c r="G21" s="32">
        <v>0.18987027874186785</v>
      </c>
      <c r="H21" s="43">
        <v>0.37328578815491686</v>
      </c>
      <c r="I21" s="286">
        <v>1</v>
      </c>
    </row>
    <row r="22" spans="2:9" ht="18" customHeight="1" thickBot="1" x14ac:dyDescent="0.25">
      <c r="B22" s="245" t="s">
        <v>100</v>
      </c>
      <c r="C22" s="41">
        <v>0.37765012061960695</v>
      </c>
      <c r="D22" s="102">
        <v>4.9088970894457483E-2</v>
      </c>
      <c r="E22" s="102">
        <v>7.3340023966816423E-2</v>
      </c>
      <c r="F22" s="102">
        <v>1.3526093068438296E-2</v>
      </c>
      <c r="G22" s="102">
        <v>0.10431945860667852</v>
      </c>
      <c r="H22" s="44">
        <v>0.38207533284400225</v>
      </c>
      <c r="I22" s="287">
        <v>1</v>
      </c>
    </row>
    <row r="23" spans="2:9" ht="24" customHeight="1" thickTop="1" thickBot="1" x14ac:dyDescent="0.25">
      <c r="B23" s="300" t="s">
        <v>92</v>
      </c>
      <c r="C23" s="283">
        <v>0.2961691532448546</v>
      </c>
      <c r="D23" s="283">
        <v>5.0044795755583391E-2</v>
      </c>
      <c r="E23" s="283">
        <v>0.10230785235523333</v>
      </c>
      <c r="F23" s="283">
        <v>0.18465208596700552</v>
      </c>
      <c r="G23" s="283">
        <v>9.2041513258725727E-2</v>
      </c>
      <c r="H23" s="284">
        <v>0.27478459941859751</v>
      </c>
      <c r="I23" s="285">
        <v>1</v>
      </c>
    </row>
    <row r="24" spans="2:9" ht="24" customHeight="1" x14ac:dyDescent="0.2">
      <c r="B24" s="9"/>
      <c r="C24" s="9"/>
      <c r="D24" s="9"/>
      <c r="E24" s="9"/>
      <c r="F24" s="9"/>
      <c r="G24" s="9"/>
      <c r="H24" s="9"/>
      <c r="I24" s="9"/>
    </row>
    <row r="25" spans="2:9" ht="18" customHeight="1" x14ac:dyDescent="0.2">
      <c r="B25" s="1" t="s">
        <v>253</v>
      </c>
    </row>
    <row r="26" spans="2:9" ht="6" customHeight="1" x14ac:dyDescent="0.2">
      <c r="B26" s="2"/>
    </row>
    <row r="27" spans="2:9" ht="15" customHeight="1" x14ac:dyDescent="0.2">
      <c r="B27" s="3" t="s">
        <v>121</v>
      </c>
    </row>
    <row r="28" spans="2:9" ht="11.25" customHeight="1" thickBot="1" x14ac:dyDescent="0.3">
      <c r="F28" s="21"/>
      <c r="G28" s="23"/>
      <c r="H28" s="23"/>
      <c r="I28" s="20" t="s">
        <v>88</v>
      </c>
    </row>
    <row r="29" spans="2:9" ht="72" customHeight="1" thickBot="1" x14ac:dyDescent="0.25">
      <c r="B29" s="295" t="s">
        <v>24</v>
      </c>
      <c r="C29" s="296" t="s">
        <v>158</v>
      </c>
      <c r="D29" s="302" t="s">
        <v>159</v>
      </c>
      <c r="E29" s="302" t="s">
        <v>160</v>
      </c>
      <c r="F29" s="302" t="s">
        <v>161</v>
      </c>
      <c r="G29" s="302" t="s">
        <v>127</v>
      </c>
      <c r="H29" s="297" t="s">
        <v>162</v>
      </c>
      <c r="I29" s="299" t="s">
        <v>128</v>
      </c>
    </row>
    <row r="30" spans="2:9" ht="18" customHeight="1" thickTop="1" x14ac:dyDescent="0.2">
      <c r="B30" s="225" t="s">
        <v>21</v>
      </c>
      <c r="C30" s="31">
        <v>2877469.7800000003</v>
      </c>
      <c r="D30" s="31">
        <v>437251.23000000004</v>
      </c>
      <c r="E30" s="31">
        <v>714479.39</v>
      </c>
      <c r="F30" s="31">
        <v>1863797.5799999998</v>
      </c>
      <c r="G30" s="31">
        <v>720508.93</v>
      </c>
      <c r="H30" s="38">
        <v>2387253.96</v>
      </c>
      <c r="I30" s="288">
        <v>9000760.8699999992</v>
      </c>
    </row>
    <row r="31" spans="2:9" ht="18" customHeight="1" x14ac:dyDescent="0.2">
      <c r="B31" s="226" t="s">
        <v>22</v>
      </c>
      <c r="C31" s="31">
        <v>229003.55</v>
      </c>
      <c r="D31" s="31">
        <v>39795.33</v>
      </c>
      <c r="E31" s="31">
        <v>25240.48</v>
      </c>
      <c r="F31" s="31">
        <v>92881.57</v>
      </c>
      <c r="G31" s="31">
        <v>39464.31</v>
      </c>
      <c r="H31" s="48">
        <v>85000.88</v>
      </c>
      <c r="I31" s="288">
        <v>511386.12</v>
      </c>
    </row>
    <row r="32" spans="2:9" ht="18" customHeight="1" thickBot="1" x14ac:dyDescent="0.25">
      <c r="B32" s="245" t="s">
        <v>23</v>
      </c>
      <c r="C32" s="35">
        <v>11413.52</v>
      </c>
      <c r="D32" s="36">
        <v>15279.16</v>
      </c>
      <c r="E32" s="36">
        <v>6640.47</v>
      </c>
      <c r="F32" s="36">
        <v>45119.94</v>
      </c>
      <c r="G32" s="36">
        <v>35087.65</v>
      </c>
      <c r="H32" s="40">
        <v>28141.610000000015</v>
      </c>
      <c r="I32" s="282">
        <v>141682.35</v>
      </c>
    </row>
    <row r="33" spans="2:9" ht="24" customHeight="1" thickTop="1" thickBot="1" x14ac:dyDescent="0.25">
      <c r="B33" s="300" t="s">
        <v>1</v>
      </c>
      <c r="C33" s="229">
        <v>3117886.85</v>
      </c>
      <c r="D33" s="229">
        <v>492325.72000000003</v>
      </c>
      <c r="E33" s="229">
        <v>746360.34</v>
      </c>
      <c r="F33" s="229">
        <v>2001799.0899999999</v>
      </c>
      <c r="G33" s="229">
        <v>795060.89</v>
      </c>
      <c r="H33" s="230">
        <v>2500396.4500000002</v>
      </c>
      <c r="I33" s="280">
        <v>9653829.3399999999</v>
      </c>
    </row>
    <row r="34" spans="2:9" ht="12" customHeight="1" x14ac:dyDescent="0.2">
      <c r="B34" s="9"/>
      <c r="C34" s="9"/>
      <c r="D34" s="9"/>
      <c r="E34" s="9"/>
      <c r="F34" s="9"/>
      <c r="G34" s="9"/>
      <c r="H34" s="9"/>
      <c r="I34" s="9"/>
    </row>
    <row r="35" spans="2:9" ht="15" customHeight="1" x14ac:dyDescent="0.25">
      <c r="B35" s="4" t="s">
        <v>38</v>
      </c>
    </row>
    <row r="36" spans="2:9" ht="11.25" customHeight="1" thickBot="1" x14ac:dyDescent="0.3">
      <c r="B36" s="2"/>
      <c r="C36" s="2"/>
      <c r="D36" s="2"/>
      <c r="E36" s="2"/>
      <c r="F36" s="21"/>
      <c r="G36" s="23"/>
      <c r="H36" s="23"/>
      <c r="I36" s="465" t="s">
        <v>102</v>
      </c>
    </row>
    <row r="37" spans="2:9" ht="72" customHeight="1" thickBot="1" x14ac:dyDescent="0.25">
      <c r="B37" s="295" t="s">
        <v>24</v>
      </c>
      <c r="C37" s="296" t="s">
        <v>158</v>
      </c>
      <c r="D37" s="302" t="s">
        <v>159</v>
      </c>
      <c r="E37" s="302" t="s">
        <v>160</v>
      </c>
      <c r="F37" s="302" t="s">
        <v>161</v>
      </c>
      <c r="G37" s="302" t="s">
        <v>127</v>
      </c>
      <c r="H37" s="297" t="s">
        <v>162</v>
      </c>
      <c r="I37" s="299" t="s">
        <v>128</v>
      </c>
    </row>
    <row r="38" spans="2:9" ht="18" customHeight="1" thickTop="1" x14ac:dyDescent="0.2">
      <c r="B38" s="225" t="s">
        <v>21</v>
      </c>
      <c r="C38" s="30">
        <v>0.31969183734130252</v>
      </c>
      <c r="D38" s="30">
        <v>4.8579363046670973E-2</v>
      </c>
      <c r="E38" s="30">
        <v>7.9379888024955395E-2</v>
      </c>
      <c r="F38" s="30">
        <v>0.20707111397794528</v>
      </c>
      <c r="G38" s="30">
        <v>8.0049780280408683E-2</v>
      </c>
      <c r="H38" s="42">
        <v>0.26522801732871726</v>
      </c>
      <c r="I38" s="289">
        <v>1</v>
      </c>
    </row>
    <row r="39" spans="2:9" ht="18" customHeight="1" x14ac:dyDescent="0.2">
      <c r="B39" s="226" t="s">
        <v>22</v>
      </c>
      <c r="C39" s="30">
        <v>0.44780947515744068</v>
      </c>
      <c r="D39" s="30">
        <v>7.7818557140346328E-2</v>
      </c>
      <c r="E39" s="30">
        <v>4.9356990760719123E-2</v>
      </c>
      <c r="F39" s="30">
        <v>0.18162708444257347</v>
      </c>
      <c r="G39" s="30">
        <v>7.7171257600812476E-2</v>
      </c>
      <c r="H39" s="51">
        <v>0.16621663489810792</v>
      </c>
      <c r="I39" s="289">
        <v>1</v>
      </c>
    </row>
    <row r="40" spans="2:9" ht="18" customHeight="1" thickBot="1" x14ac:dyDescent="0.25">
      <c r="B40" s="245" t="s">
        <v>23</v>
      </c>
      <c r="C40" s="41">
        <v>8.0557105383980435E-2</v>
      </c>
      <c r="D40" s="102">
        <v>0.10784095548951581</v>
      </c>
      <c r="E40" s="102">
        <v>4.6868717239656174E-2</v>
      </c>
      <c r="F40" s="102">
        <v>0.31845843889517644</v>
      </c>
      <c r="G40" s="102">
        <v>0.24765011308748056</v>
      </c>
      <c r="H40" s="44">
        <v>0.1986246699041907</v>
      </c>
      <c r="I40" s="287">
        <v>1</v>
      </c>
    </row>
    <row r="41" spans="2:9" ht="24" customHeight="1" thickTop="1" thickBot="1" x14ac:dyDescent="0.25">
      <c r="B41" s="300" t="s">
        <v>1</v>
      </c>
      <c r="C41" s="283">
        <v>0.32296892147049289</v>
      </c>
      <c r="D41" s="283">
        <v>5.0997972168420377E-2</v>
      </c>
      <c r="E41" s="283">
        <v>7.7312361107058886E-2</v>
      </c>
      <c r="F41" s="283">
        <v>0.20735803581131049</v>
      </c>
      <c r="G41" s="283">
        <v>8.2357048379311834E-2</v>
      </c>
      <c r="H41" s="284">
        <v>0.25900566106340556</v>
      </c>
      <c r="I41" s="285">
        <v>1</v>
      </c>
    </row>
  </sheetData>
  <phoneticPr fontId="2" type="noConversion"/>
  <hyperlinks>
    <hyperlink ref="K1" location="INDICE!A1" display="VOLVER AL ÍNDICE" xr:uid="{154E73CD-3492-4323-8114-6ABEA22D1636}"/>
    <hyperlink ref="K1:L1" location="INDICE!A49:N49" display="VOLVER AL ÍNDICE" xr:uid="{EAF7E0B3-32D3-482B-A4F6-4EC23820E938}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F07F0-5588-42B1-B64E-254DB509E882}">
  <sheetPr codeName="Hoja38">
    <tabColor rgb="FFFBD637"/>
  </sheetPr>
  <dimension ref="A1:J51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18.5703125" style="5" customWidth="1"/>
    <col min="3" max="7" width="12.5703125" style="5" customWidth="1"/>
    <col min="8" max="8" width="16.5703125" style="5" customWidth="1"/>
    <col min="9" max="9" width="8.140625" style="9" customWidth="1"/>
    <col min="10" max="16384" width="9.140625" style="5"/>
  </cols>
  <sheetData>
    <row r="1" spans="1:10" ht="18" customHeight="1" thickTop="1" thickBot="1" x14ac:dyDescent="0.25">
      <c r="A1" s="6"/>
      <c r="B1" s="1" t="s">
        <v>30</v>
      </c>
      <c r="C1" s="6"/>
      <c r="D1" s="6"/>
      <c r="E1" s="6"/>
      <c r="F1" s="6"/>
      <c r="G1" s="6"/>
      <c r="H1" s="6"/>
      <c r="I1" s="6"/>
      <c r="J1" s="467" t="s">
        <v>180</v>
      </c>
    </row>
    <row r="2" spans="1:10" ht="12" customHeight="1" thickTop="1" x14ac:dyDescent="0.2">
      <c r="A2" s="6"/>
      <c r="B2" s="1"/>
      <c r="C2" s="6"/>
      <c r="D2" s="6"/>
      <c r="E2" s="6"/>
      <c r="F2" s="6"/>
      <c r="G2" s="6"/>
      <c r="H2" s="6"/>
      <c r="I2" s="6"/>
    </row>
    <row r="3" spans="1:10" ht="18" customHeight="1" x14ac:dyDescent="0.2">
      <c r="A3" s="6"/>
      <c r="B3" s="1" t="s">
        <v>233</v>
      </c>
      <c r="C3" s="6"/>
      <c r="D3" s="6"/>
      <c r="E3" s="6"/>
      <c r="F3" s="6"/>
      <c r="G3" s="6"/>
      <c r="H3" s="6"/>
      <c r="I3" s="6"/>
    </row>
    <row r="4" spans="1:10" ht="6" customHeight="1" x14ac:dyDescent="0.2">
      <c r="A4" s="6"/>
      <c r="B4" s="2"/>
      <c r="C4" s="6"/>
      <c r="D4" s="6"/>
      <c r="E4" s="6"/>
      <c r="F4" s="6"/>
      <c r="G4" s="6"/>
      <c r="H4" s="6"/>
      <c r="I4" s="6"/>
    </row>
    <row r="5" spans="1:10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  <c r="I5" s="6"/>
    </row>
    <row r="6" spans="1:10" ht="11.25" customHeight="1" thickBot="1" x14ac:dyDescent="0.3">
      <c r="A6" s="6"/>
      <c r="B6" s="3"/>
      <c r="C6" s="6"/>
      <c r="D6" s="6"/>
      <c r="E6" s="6"/>
      <c r="F6" s="6"/>
      <c r="H6" s="20" t="s">
        <v>88</v>
      </c>
      <c r="I6" s="19"/>
    </row>
    <row r="7" spans="1:10" ht="60" customHeight="1" thickBot="1" x14ac:dyDescent="0.25">
      <c r="A7" s="6"/>
      <c r="B7" s="295" t="s">
        <v>8</v>
      </c>
      <c r="C7" s="296" t="s">
        <v>155</v>
      </c>
      <c r="D7" s="302" t="s">
        <v>35</v>
      </c>
      <c r="E7" s="302" t="s">
        <v>34</v>
      </c>
      <c r="F7" s="302" t="s">
        <v>156</v>
      </c>
      <c r="G7" s="297" t="s">
        <v>36</v>
      </c>
      <c r="H7" s="299" t="s">
        <v>157</v>
      </c>
      <c r="I7" s="112"/>
    </row>
    <row r="8" spans="1:10" ht="18" customHeight="1" thickTop="1" x14ac:dyDescent="0.2">
      <c r="A8" s="6"/>
      <c r="B8" s="225" t="s">
        <v>419</v>
      </c>
      <c r="C8" s="58">
        <v>77859.990000000005</v>
      </c>
      <c r="D8" s="58">
        <v>18782.09</v>
      </c>
      <c r="E8" s="58">
        <v>265670.8</v>
      </c>
      <c r="F8" s="58">
        <v>1232.2300000000396</v>
      </c>
      <c r="G8" s="64">
        <v>41.029999999969732</v>
      </c>
      <c r="H8" s="235">
        <v>363586.14</v>
      </c>
      <c r="I8" s="118"/>
    </row>
    <row r="9" spans="1:10" ht="18" customHeight="1" x14ac:dyDescent="0.2">
      <c r="A9" s="6"/>
      <c r="B9" s="225" t="s">
        <v>420</v>
      </c>
      <c r="C9" s="58">
        <v>16249.2</v>
      </c>
      <c r="D9" s="58">
        <v>4898.87</v>
      </c>
      <c r="E9" s="58">
        <v>67142.649999999994</v>
      </c>
      <c r="F9" s="58">
        <v>36.070000000006985</v>
      </c>
      <c r="G9" s="60">
        <v>-1.0000000009313226E-2</v>
      </c>
      <c r="H9" s="235">
        <v>88326.78</v>
      </c>
      <c r="I9" s="118"/>
    </row>
    <row r="10" spans="1:10" ht="18" customHeight="1" x14ac:dyDescent="0.2">
      <c r="A10" s="6"/>
      <c r="B10" s="225" t="s">
        <v>421</v>
      </c>
      <c r="C10" s="58">
        <v>11775.21</v>
      </c>
      <c r="D10" s="58">
        <v>2562.0500000000002</v>
      </c>
      <c r="E10" s="58">
        <v>21900.16</v>
      </c>
      <c r="F10" s="58">
        <v>0</v>
      </c>
      <c r="G10" s="60">
        <v>0</v>
      </c>
      <c r="H10" s="235">
        <v>36237.42</v>
      </c>
      <c r="I10" s="118"/>
    </row>
    <row r="11" spans="1:10" ht="18" customHeight="1" x14ac:dyDescent="0.2">
      <c r="A11" s="6"/>
      <c r="B11" s="226" t="s">
        <v>422</v>
      </c>
      <c r="C11" s="58">
        <v>14248.92</v>
      </c>
      <c r="D11" s="58">
        <v>1735.28</v>
      </c>
      <c r="E11" s="58">
        <v>66756.960000000006</v>
      </c>
      <c r="F11" s="58">
        <v>570</v>
      </c>
      <c r="G11" s="60">
        <v>0</v>
      </c>
      <c r="H11" s="235">
        <v>83311.16</v>
      </c>
      <c r="I11" s="118"/>
    </row>
    <row r="12" spans="1:10" ht="18" customHeight="1" x14ac:dyDescent="0.2">
      <c r="A12" s="6"/>
      <c r="B12" s="226" t="s">
        <v>423</v>
      </c>
      <c r="C12" s="58">
        <v>0</v>
      </c>
      <c r="D12" s="58">
        <v>260.52999999999997</v>
      </c>
      <c r="E12" s="58">
        <v>36069.25</v>
      </c>
      <c r="F12" s="58">
        <v>402603.79</v>
      </c>
      <c r="G12" s="60">
        <v>3781.3300000000745</v>
      </c>
      <c r="H12" s="235">
        <v>442714.9</v>
      </c>
      <c r="I12" s="118"/>
    </row>
    <row r="13" spans="1:10" ht="18" customHeight="1" x14ac:dyDescent="0.2">
      <c r="A13" s="6"/>
      <c r="B13" s="226" t="s">
        <v>424</v>
      </c>
      <c r="C13" s="58">
        <v>3769.13</v>
      </c>
      <c r="D13" s="58">
        <v>832.75</v>
      </c>
      <c r="E13" s="58">
        <v>15625.73</v>
      </c>
      <c r="F13" s="58">
        <v>44.600000000000364</v>
      </c>
      <c r="G13" s="60">
        <v>0</v>
      </c>
      <c r="H13" s="235">
        <v>20272.21</v>
      </c>
      <c r="I13" s="118"/>
    </row>
    <row r="14" spans="1:10" ht="18" customHeight="1" x14ac:dyDescent="0.2">
      <c r="A14" s="6"/>
      <c r="B14" s="226" t="s">
        <v>425</v>
      </c>
      <c r="C14" s="58">
        <v>21481.200000000001</v>
      </c>
      <c r="D14" s="58">
        <v>6167.03</v>
      </c>
      <c r="E14" s="58">
        <v>98311.4</v>
      </c>
      <c r="F14" s="58">
        <v>480.45000000001164</v>
      </c>
      <c r="G14" s="60">
        <v>20.240000000005239</v>
      </c>
      <c r="H14" s="235">
        <v>126460.32</v>
      </c>
      <c r="I14" s="118"/>
    </row>
    <row r="15" spans="1:10" ht="18" customHeight="1" x14ac:dyDescent="0.2">
      <c r="A15" s="6"/>
      <c r="B15" s="226" t="s">
        <v>426</v>
      </c>
      <c r="C15" s="58">
        <v>10379.969999999999</v>
      </c>
      <c r="D15" s="58">
        <v>3647.37</v>
      </c>
      <c r="E15" s="58">
        <v>91205.69</v>
      </c>
      <c r="F15" s="58">
        <v>982.36999999999534</v>
      </c>
      <c r="G15" s="60">
        <v>16.190000000002328</v>
      </c>
      <c r="H15" s="235">
        <v>106231.59</v>
      </c>
      <c r="I15" s="118"/>
    </row>
    <row r="16" spans="1:10" ht="18" customHeight="1" x14ac:dyDescent="0.2">
      <c r="A16" s="6"/>
      <c r="B16" s="226" t="s">
        <v>427</v>
      </c>
      <c r="C16" s="58">
        <v>89415.25</v>
      </c>
      <c r="D16" s="58">
        <v>18148.98</v>
      </c>
      <c r="E16" s="58">
        <v>236735.8</v>
      </c>
      <c r="F16" s="58">
        <v>477.89000000001397</v>
      </c>
      <c r="G16" s="60">
        <v>66026.23000000004</v>
      </c>
      <c r="H16" s="235">
        <v>410804.15</v>
      </c>
      <c r="I16" s="118"/>
    </row>
    <row r="17" spans="1:8" ht="18" customHeight="1" x14ac:dyDescent="0.2">
      <c r="A17" s="6"/>
      <c r="B17" s="226" t="s">
        <v>428</v>
      </c>
      <c r="C17" s="58">
        <v>5364.84</v>
      </c>
      <c r="D17" s="58">
        <v>1986.5</v>
      </c>
      <c r="E17" s="58">
        <v>39105.15</v>
      </c>
      <c r="F17" s="58">
        <v>747.80999999999767</v>
      </c>
      <c r="G17" s="60">
        <v>0</v>
      </c>
      <c r="H17" s="235">
        <v>47204.3</v>
      </c>
    </row>
    <row r="18" spans="1:8" ht="18" customHeight="1" x14ac:dyDescent="0.2">
      <c r="A18" s="6"/>
      <c r="B18" s="226" t="s">
        <v>429</v>
      </c>
      <c r="C18" s="58">
        <v>18522.009999999998</v>
      </c>
      <c r="D18" s="58">
        <v>4941.29</v>
      </c>
      <c r="E18" s="58">
        <v>50449.68</v>
      </c>
      <c r="F18" s="58">
        <v>4.6399999999994179</v>
      </c>
      <c r="G18" s="60">
        <v>0</v>
      </c>
      <c r="H18" s="235">
        <v>73917.62</v>
      </c>
    </row>
    <row r="19" spans="1:8" ht="18" customHeight="1" x14ac:dyDescent="0.2">
      <c r="A19" s="6"/>
      <c r="B19" s="226" t="s">
        <v>430</v>
      </c>
      <c r="C19" s="58">
        <v>159372.10999999999</v>
      </c>
      <c r="D19" s="58">
        <v>20269.21</v>
      </c>
      <c r="E19" s="58">
        <v>244465.78</v>
      </c>
      <c r="F19" s="58">
        <v>320.05999999999767</v>
      </c>
      <c r="G19" s="60">
        <v>-9.9999999511055648E-3</v>
      </c>
      <c r="H19" s="235">
        <v>424427.15</v>
      </c>
    </row>
    <row r="20" spans="1:8" ht="18" customHeight="1" x14ac:dyDescent="0.2">
      <c r="A20" s="6"/>
      <c r="B20" s="226" t="s">
        <v>431</v>
      </c>
      <c r="C20" s="58">
        <v>14936.85</v>
      </c>
      <c r="D20" s="58">
        <v>3702.82</v>
      </c>
      <c r="E20" s="58">
        <v>40536.44</v>
      </c>
      <c r="F20" s="58">
        <v>29.389999999999418</v>
      </c>
      <c r="G20" s="60">
        <v>0</v>
      </c>
      <c r="H20" s="235">
        <v>59205.5</v>
      </c>
    </row>
    <row r="21" spans="1:8" ht="18" customHeight="1" x14ac:dyDescent="0.2">
      <c r="A21" s="6"/>
      <c r="B21" s="226" t="s">
        <v>432</v>
      </c>
      <c r="C21" s="58">
        <v>0</v>
      </c>
      <c r="D21" s="58">
        <v>0</v>
      </c>
      <c r="E21" s="58">
        <v>37198.92</v>
      </c>
      <c r="F21" s="58">
        <v>11.169999999998254</v>
      </c>
      <c r="G21" s="60">
        <v>0</v>
      </c>
      <c r="H21" s="235">
        <v>37210.089999999997</v>
      </c>
    </row>
    <row r="22" spans="1:8" ht="18" customHeight="1" x14ac:dyDescent="0.2">
      <c r="A22" s="6"/>
      <c r="B22" s="226" t="s">
        <v>433</v>
      </c>
      <c r="C22" s="58">
        <v>0</v>
      </c>
      <c r="D22" s="58">
        <v>0</v>
      </c>
      <c r="E22" s="58">
        <v>66294.929999999993</v>
      </c>
      <c r="F22" s="58">
        <v>11.160000000003492</v>
      </c>
      <c r="G22" s="60">
        <v>66.029999999998836</v>
      </c>
      <c r="H22" s="235">
        <v>66372.12</v>
      </c>
    </row>
    <row r="23" spans="1:8" ht="18" customHeight="1" x14ac:dyDescent="0.2">
      <c r="A23" s="6"/>
      <c r="B23" s="226" t="s">
        <v>434</v>
      </c>
      <c r="C23" s="58">
        <v>3121.23</v>
      </c>
      <c r="D23" s="58">
        <v>906.58</v>
      </c>
      <c r="E23" s="58">
        <v>14367.31</v>
      </c>
      <c r="F23" s="58">
        <v>46.399999999999636</v>
      </c>
      <c r="G23" s="60">
        <v>3.637978807091713E-12</v>
      </c>
      <c r="H23" s="235">
        <v>18441.52</v>
      </c>
    </row>
    <row r="24" spans="1:8" ht="18" customHeight="1" x14ac:dyDescent="0.2">
      <c r="A24" s="6"/>
      <c r="B24" s="226" t="s">
        <v>435</v>
      </c>
      <c r="C24" s="58">
        <v>39368.18</v>
      </c>
      <c r="D24" s="58">
        <v>8293.9599999999991</v>
      </c>
      <c r="E24" s="58">
        <v>132337.79999999999</v>
      </c>
      <c r="F24" s="58">
        <v>66.800000000017462</v>
      </c>
      <c r="G24" s="60">
        <v>0.36999999996623956</v>
      </c>
      <c r="H24" s="235">
        <v>180067.11</v>
      </c>
    </row>
    <row r="25" spans="1:8" ht="18" customHeight="1" x14ac:dyDescent="0.2">
      <c r="A25" s="6"/>
      <c r="B25" s="226" t="s">
        <v>436</v>
      </c>
      <c r="C25" s="58">
        <v>0</v>
      </c>
      <c r="D25" s="58">
        <v>0</v>
      </c>
      <c r="E25" s="58">
        <v>523.35</v>
      </c>
      <c r="F25" s="58">
        <v>148290.72999999998</v>
      </c>
      <c r="G25" s="60">
        <v>0</v>
      </c>
      <c r="H25" s="235">
        <v>148814.07999999999</v>
      </c>
    </row>
    <row r="26" spans="1:8" ht="18" customHeight="1" thickBot="1" x14ac:dyDescent="0.25">
      <c r="A26" s="6"/>
      <c r="B26" s="245" t="s">
        <v>399</v>
      </c>
      <c r="C26" s="61">
        <v>0</v>
      </c>
      <c r="D26" s="63">
        <v>0</v>
      </c>
      <c r="E26" s="63">
        <v>0</v>
      </c>
      <c r="F26" s="63">
        <v>59797.47</v>
      </c>
      <c r="G26" s="62">
        <v>0</v>
      </c>
      <c r="H26" s="236">
        <v>59797.47</v>
      </c>
    </row>
    <row r="27" spans="1:8" ht="27" customHeight="1" thickTop="1" thickBot="1" x14ac:dyDescent="0.25">
      <c r="A27" s="6"/>
      <c r="B27" s="300" t="s">
        <v>1</v>
      </c>
      <c r="C27" s="258">
        <v>485864.08999999997</v>
      </c>
      <c r="D27" s="258">
        <v>97135.31</v>
      </c>
      <c r="E27" s="258">
        <v>1524697.8</v>
      </c>
      <c r="F27" s="258">
        <v>615753.03</v>
      </c>
      <c r="G27" s="259">
        <v>69951.400000000096</v>
      </c>
      <c r="H27" s="231">
        <v>2793401.63</v>
      </c>
    </row>
    <row r="28" spans="1:8" ht="12" customHeight="1" x14ac:dyDescent="0.2"/>
    <row r="29" spans="1:8" ht="15" customHeight="1" x14ac:dyDescent="0.25">
      <c r="B29" s="4" t="s">
        <v>11</v>
      </c>
      <c r="C29" s="6"/>
      <c r="D29" s="6"/>
      <c r="E29" s="6"/>
      <c r="F29" s="6"/>
      <c r="G29" s="6"/>
      <c r="H29" s="6"/>
    </row>
    <row r="30" spans="1:8" ht="11.25" customHeight="1" thickBot="1" x14ac:dyDescent="0.3">
      <c r="B30" s="3"/>
      <c r="C30" s="6"/>
      <c r="D30" s="6"/>
      <c r="E30" s="6"/>
      <c r="F30" s="6"/>
      <c r="H30" s="19" t="s">
        <v>102</v>
      </c>
    </row>
    <row r="31" spans="1:8" ht="60" customHeight="1" thickBot="1" x14ac:dyDescent="0.25">
      <c r="B31" s="295" t="s">
        <v>8</v>
      </c>
      <c r="C31" s="296" t="s">
        <v>155</v>
      </c>
      <c r="D31" s="302" t="s">
        <v>35</v>
      </c>
      <c r="E31" s="302" t="s">
        <v>34</v>
      </c>
      <c r="F31" s="302" t="s">
        <v>156</v>
      </c>
      <c r="G31" s="297" t="s">
        <v>36</v>
      </c>
      <c r="H31" s="299" t="s">
        <v>157</v>
      </c>
    </row>
    <row r="32" spans="1:8" ht="18" customHeight="1" thickTop="1" x14ac:dyDescent="0.2">
      <c r="B32" s="225" t="s">
        <v>419</v>
      </c>
      <c r="C32" s="53">
        <v>0.21414454907439542</v>
      </c>
      <c r="D32" s="53">
        <v>5.1657882228403972E-2</v>
      </c>
      <c r="E32" s="53">
        <v>0.73069562002555977</v>
      </c>
      <c r="F32" s="53">
        <v>3.3891005856274926E-3</v>
      </c>
      <c r="G32" s="59">
        <v>1.1284808601331649E-4</v>
      </c>
      <c r="H32" s="241">
        <v>1</v>
      </c>
    </row>
    <row r="33" spans="2:8" ht="18" customHeight="1" x14ac:dyDescent="0.2">
      <c r="B33" s="226" t="s">
        <v>420</v>
      </c>
      <c r="C33" s="53">
        <v>0.18396685580522693</v>
      </c>
      <c r="D33" s="53">
        <v>5.546302038860694E-2</v>
      </c>
      <c r="E33" s="53">
        <v>0.76016186710304612</v>
      </c>
      <c r="F33" s="53">
        <v>4.0836991906652759E-4</v>
      </c>
      <c r="G33" s="54">
        <v>-1.1321594661679308E-7</v>
      </c>
      <c r="H33" s="241">
        <v>1</v>
      </c>
    </row>
    <row r="34" spans="2:8" ht="18" customHeight="1" x14ac:dyDescent="0.2">
      <c r="B34" s="226" t="s">
        <v>421</v>
      </c>
      <c r="C34" s="53">
        <v>0.32494614682833378</v>
      </c>
      <c r="D34" s="53">
        <v>7.0701777334037583E-2</v>
      </c>
      <c r="E34" s="53">
        <v>0.60435207583762862</v>
      </c>
      <c r="F34" s="53">
        <v>0</v>
      </c>
      <c r="G34" s="54">
        <v>0</v>
      </c>
      <c r="H34" s="241">
        <v>1</v>
      </c>
    </row>
    <row r="35" spans="2:8" ht="18" customHeight="1" x14ac:dyDescent="0.2">
      <c r="B35" s="226" t="s">
        <v>422</v>
      </c>
      <c r="C35" s="53">
        <v>0.17103254834046241</v>
      </c>
      <c r="D35" s="53">
        <v>2.0828902154285209E-2</v>
      </c>
      <c r="E35" s="53">
        <v>0.80129672903366134</v>
      </c>
      <c r="F35" s="53">
        <v>6.8418204715910806E-3</v>
      </c>
      <c r="G35" s="54">
        <v>0</v>
      </c>
      <c r="H35" s="241">
        <v>1</v>
      </c>
    </row>
    <row r="36" spans="2:8" ht="18" customHeight="1" x14ac:dyDescent="0.2">
      <c r="B36" s="226" t="s">
        <v>423</v>
      </c>
      <c r="C36" s="53">
        <v>0</v>
      </c>
      <c r="D36" s="53">
        <v>5.8848256519037408E-4</v>
      </c>
      <c r="E36" s="53">
        <v>8.1472862106064192E-2</v>
      </c>
      <c r="F36" s="53">
        <v>0.90939742484384412</v>
      </c>
      <c r="G36" s="54">
        <v>8.5412304849013989E-3</v>
      </c>
      <c r="H36" s="241">
        <v>1</v>
      </c>
    </row>
    <row r="37" spans="2:8" ht="18" customHeight="1" x14ac:dyDescent="0.2">
      <c r="B37" s="226" t="s">
        <v>424</v>
      </c>
      <c r="C37" s="53">
        <v>0.18592595479229942</v>
      </c>
      <c r="D37" s="53">
        <v>4.1078402404079284E-2</v>
      </c>
      <c r="E37" s="53">
        <v>0.77079558666765979</v>
      </c>
      <c r="F37" s="53">
        <v>2.2000561359615139E-3</v>
      </c>
      <c r="G37" s="54">
        <v>0</v>
      </c>
      <c r="H37" s="241">
        <v>1</v>
      </c>
    </row>
    <row r="38" spans="2:8" ht="18" customHeight="1" x14ac:dyDescent="0.2">
      <c r="B38" s="226" t="s">
        <v>425</v>
      </c>
      <c r="C38" s="53">
        <v>0.16986514030646135</v>
      </c>
      <c r="D38" s="53">
        <v>4.8766522178656513E-2</v>
      </c>
      <c r="E38" s="53">
        <v>0.77740907187329578</v>
      </c>
      <c r="F38" s="53">
        <v>3.7992154376962797E-3</v>
      </c>
      <c r="G38" s="54">
        <v>1.6005020389008376E-4</v>
      </c>
      <c r="H38" s="241">
        <v>1</v>
      </c>
    </row>
    <row r="39" spans="2:8" ht="18" customHeight="1" x14ac:dyDescent="0.2">
      <c r="B39" s="226" t="s">
        <v>426</v>
      </c>
      <c r="C39" s="53">
        <v>9.7710765695966706E-2</v>
      </c>
      <c r="D39" s="53">
        <v>3.4334137331466091E-2</v>
      </c>
      <c r="E39" s="53">
        <v>0.85855525649197195</v>
      </c>
      <c r="F39" s="53">
        <v>9.2474376030707572E-3</v>
      </c>
      <c r="G39" s="54">
        <v>1.5240287752449463E-4</v>
      </c>
      <c r="H39" s="241">
        <v>1</v>
      </c>
    </row>
    <row r="40" spans="2:8" ht="18" customHeight="1" x14ac:dyDescent="0.2">
      <c r="B40" s="226" t="s">
        <v>427</v>
      </c>
      <c r="C40" s="53">
        <v>0.21765907184725372</v>
      </c>
      <c r="D40" s="53">
        <v>4.4179154470567056E-2</v>
      </c>
      <c r="E40" s="53">
        <v>0.57627411991821398</v>
      </c>
      <c r="F40" s="53">
        <v>1.1633037300134723E-3</v>
      </c>
      <c r="G40" s="54">
        <v>0.1607243500339518</v>
      </c>
      <c r="H40" s="241">
        <v>1</v>
      </c>
    </row>
    <row r="41" spans="2:8" ht="18" customHeight="1" x14ac:dyDescent="0.2">
      <c r="B41" s="226" t="s">
        <v>428</v>
      </c>
      <c r="C41" s="53">
        <v>0.11365151056153783</v>
      </c>
      <c r="D41" s="53">
        <v>4.2083030571367433E-2</v>
      </c>
      <c r="E41" s="53">
        <v>0.828423469895751</v>
      </c>
      <c r="F41" s="53">
        <v>1.5841988971343663E-2</v>
      </c>
      <c r="G41" s="54">
        <v>0</v>
      </c>
      <c r="H41" s="241">
        <v>1</v>
      </c>
    </row>
    <row r="42" spans="2:8" ht="18" customHeight="1" x14ac:dyDescent="0.2">
      <c r="B42" s="226" t="s">
        <v>429</v>
      </c>
      <c r="C42" s="53">
        <v>0.25057638489983847</v>
      </c>
      <c r="D42" s="53">
        <v>6.6848607950310099E-2</v>
      </c>
      <c r="E42" s="53">
        <v>0.68251223456599397</v>
      </c>
      <c r="F42" s="53">
        <v>6.2772583857535156E-5</v>
      </c>
      <c r="G42" s="54">
        <v>0</v>
      </c>
      <c r="H42" s="241">
        <v>1</v>
      </c>
    </row>
    <row r="43" spans="2:8" ht="18" customHeight="1" x14ac:dyDescent="0.2">
      <c r="B43" s="226" t="s">
        <v>430</v>
      </c>
      <c r="C43" s="53">
        <v>0.37549932891899113</v>
      </c>
      <c r="D43" s="53">
        <v>4.7756629141184767E-2</v>
      </c>
      <c r="E43" s="53">
        <v>0.57598996671160174</v>
      </c>
      <c r="F43" s="53">
        <v>7.5409878939176639E-4</v>
      </c>
      <c r="G43" s="54">
        <v>-2.3561169334020136E-8</v>
      </c>
      <c r="H43" s="241">
        <v>1</v>
      </c>
    </row>
    <row r="44" spans="2:8" ht="18" customHeight="1" x14ac:dyDescent="0.2">
      <c r="B44" s="226" t="s">
        <v>431</v>
      </c>
      <c r="C44" s="53">
        <v>0.25228821646637561</v>
      </c>
      <c r="D44" s="53">
        <v>6.2541824661560164E-2</v>
      </c>
      <c r="E44" s="53">
        <v>0.68467355228821647</v>
      </c>
      <c r="F44" s="53">
        <v>4.9640658384777461E-4</v>
      </c>
      <c r="G44" s="54">
        <v>0</v>
      </c>
      <c r="H44" s="241">
        <v>1</v>
      </c>
    </row>
    <row r="45" spans="2:8" ht="18" customHeight="1" x14ac:dyDescent="0.2">
      <c r="B45" s="226" t="s">
        <v>432</v>
      </c>
      <c r="C45" s="53">
        <v>0</v>
      </c>
      <c r="D45" s="53">
        <v>0</v>
      </c>
      <c r="E45" s="53">
        <v>0.99969981260459195</v>
      </c>
      <c r="F45" s="53">
        <v>3.0018739540802657E-4</v>
      </c>
      <c r="G45" s="54">
        <v>0</v>
      </c>
      <c r="H45" s="241">
        <v>1</v>
      </c>
    </row>
    <row r="46" spans="2:8" ht="18" customHeight="1" x14ac:dyDescent="0.2">
      <c r="B46" s="226" t="s">
        <v>433</v>
      </c>
      <c r="C46" s="53">
        <v>0</v>
      </c>
      <c r="D46" s="53">
        <v>0</v>
      </c>
      <c r="E46" s="53">
        <v>0.9988370116850267</v>
      </c>
      <c r="F46" s="53">
        <v>1.6814288891184271E-4</v>
      </c>
      <c r="G46" s="54">
        <v>9.9484542606140714E-4</v>
      </c>
      <c r="H46" s="241">
        <v>1</v>
      </c>
    </row>
    <row r="47" spans="2:8" ht="18" customHeight="1" x14ac:dyDescent="0.2">
      <c r="B47" s="226" t="s">
        <v>434</v>
      </c>
      <c r="C47" s="53">
        <v>0.16925014857777448</v>
      </c>
      <c r="D47" s="53">
        <v>4.9159722192096966E-2</v>
      </c>
      <c r="E47" s="53">
        <v>0.77907406764735221</v>
      </c>
      <c r="F47" s="53">
        <v>2.5160615827762374E-3</v>
      </c>
      <c r="G47" s="54">
        <v>1.9727109300598394E-16</v>
      </c>
      <c r="H47" s="241">
        <v>1</v>
      </c>
    </row>
    <row r="48" spans="2:8" ht="18" customHeight="1" x14ac:dyDescent="0.2">
      <c r="B48" s="226" t="s">
        <v>435</v>
      </c>
      <c r="C48" s="53">
        <v>0.21863059833636472</v>
      </c>
      <c r="D48" s="53">
        <v>4.6060382709535351E-2</v>
      </c>
      <c r="E48" s="53">
        <v>0.7349359913645529</v>
      </c>
      <c r="F48" s="53">
        <v>3.7097280008557625E-4</v>
      </c>
      <c r="G48" s="54">
        <v>2.0547894613638193E-6</v>
      </c>
      <c r="H48" s="241">
        <v>1</v>
      </c>
    </row>
    <row r="49" spans="2:8" ht="18" customHeight="1" x14ac:dyDescent="0.2">
      <c r="B49" s="226" t="s">
        <v>436</v>
      </c>
      <c r="C49" s="53">
        <v>0</v>
      </c>
      <c r="D49" s="53">
        <v>0</v>
      </c>
      <c r="E49" s="53">
        <v>3.5168043238919333E-3</v>
      </c>
      <c r="F49" s="53">
        <v>0.99648319567610799</v>
      </c>
      <c r="G49" s="54">
        <v>0</v>
      </c>
      <c r="H49" s="241">
        <v>1</v>
      </c>
    </row>
    <row r="50" spans="2:8" ht="18" customHeight="1" thickBot="1" x14ac:dyDescent="0.25">
      <c r="B50" s="245" t="s">
        <v>399</v>
      </c>
      <c r="C50" s="57">
        <v>0</v>
      </c>
      <c r="D50" s="55">
        <v>0</v>
      </c>
      <c r="E50" s="55">
        <v>0</v>
      </c>
      <c r="F50" s="55">
        <v>1</v>
      </c>
      <c r="G50" s="56">
        <v>0</v>
      </c>
      <c r="H50" s="242">
        <v>1</v>
      </c>
    </row>
    <row r="51" spans="2:8" ht="27" customHeight="1" thickTop="1" thickBot="1" x14ac:dyDescent="0.25">
      <c r="B51" s="300" t="s">
        <v>1</v>
      </c>
      <c r="C51" s="240">
        <v>0.1739327724241358</v>
      </c>
      <c r="D51" s="240">
        <v>3.4773127128160226E-2</v>
      </c>
      <c r="E51" s="240">
        <v>0.54582118934325963</v>
      </c>
      <c r="F51" s="240">
        <v>0.22043125606681918</v>
      </c>
      <c r="G51" s="244">
        <v>2.5041655037625257E-2</v>
      </c>
      <c r="H51" s="243">
        <v>1</v>
      </c>
    </row>
  </sheetData>
  <phoneticPr fontId="2" type="noConversion"/>
  <hyperlinks>
    <hyperlink ref="J1" location="INDICE!A1" display="VOLVER AL ÍNDICE" xr:uid="{F5C3BD1C-871C-4BCF-9047-9AC8AD0E5DB2}"/>
    <hyperlink ref="J1:K1" location="INDICE!A49:N49" display="VOLVER AL ÍNDICE" xr:uid="{6914ABBE-6833-462C-AC36-41E0F8B66E97}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EF9E-FEA0-4FDB-AEA3-BE27C91009C4}">
  <sheetPr codeName="Hoja39">
    <tabColor rgb="FFFBD637"/>
  </sheetPr>
  <dimension ref="A1:J27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7" width="12.5703125" style="5" customWidth="1"/>
    <col min="8" max="8" width="16.5703125" style="5" customWidth="1"/>
    <col min="9" max="9" width="7.42578125" style="9" customWidth="1"/>
    <col min="10" max="16384" width="9.140625" style="5"/>
  </cols>
  <sheetData>
    <row r="1" spans="1:10" ht="19.5" thickTop="1" thickBot="1" x14ac:dyDescent="0.25">
      <c r="A1" s="6"/>
      <c r="B1" s="1" t="s">
        <v>30</v>
      </c>
      <c r="J1" s="467" t="s">
        <v>180</v>
      </c>
    </row>
    <row r="2" spans="1:10" ht="12" customHeight="1" thickTop="1" x14ac:dyDescent="0.2">
      <c r="A2" s="6"/>
      <c r="B2" s="1"/>
    </row>
    <row r="3" spans="1:10" ht="18" x14ac:dyDescent="0.2">
      <c r="A3" s="6"/>
      <c r="B3" s="1" t="s">
        <v>234</v>
      </c>
    </row>
    <row r="4" spans="1:10" ht="6" customHeight="1" x14ac:dyDescent="0.2">
      <c r="A4" s="6"/>
      <c r="B4" s="2"/>
    </row>
    <row r="5" spans="1:10" ht="15" customHeight="1" x14ac:dyDescent="0.2">
      <c r="A5" s="6"/>
      <c r="B5" s="3" t="s">
        <v>121</v>
      </c>
    </row>
    <row r="6" spans="1:10" ht="11.25" customHeight="1" thickBot="1" x14ac:dyDescent="0.3">
      <c r="A6" s="6"/>
      <c r="D6" s="21"/>
      <c r="E6" s="23"/>
      <c r="F6" s="23"/>
      <c r="H6" s="20" t="s">
        <v>88</v>
      </c>
      <c r="I6" s="19"/>
    </row>
    <row r="7" spans="1:10" ht="60" customHeight="1" thickBot="1" x14ac:dyDescent="0.25">
      <c r="A7" s="6"/>
      <c r="B7" s="221" t="s">
        <v>0</v>
      </c>
      <c r="C7" s="296" t="s">
        <v>155</v>
      </c>
      <c r="D7" s="302" t="s">
        <v>35</v>
      </c>
      <c r="E7" s="302" t="s">
        <v>34</v>
      </c>
      <c r="F7" s="302" t="s">
        <v>156</v>
      </c>
      <c r="G7" s="297" t="s">
        <v>36</v>
      </c>
      <c r="H7" s="299" t="s">
        <v>157</v>
      </c>
      <c r="I7" s="112"/>
    </row>
    <row r="8" spans="1:10" ht="18.75" customHeight="1" thickTop="1" x14ac:dyDescent="0.2">
      <c r="A8" s="6"/>
      <c r="B8" s="225" t="s">
        <v>81</v>
      </c>
      <c r="C8" s="58">
        <v>136565.03</v>
      </c>
      <c r="D8" s="58">
        <v>19769.09</v>
      </c>
      <c r="E8" s="58">
        <v>180039.85</v>
      </c>
      <c r="F8" s="58">
        <v>0.35999999998603016</v>
      </c>
      <c r="G8" s="64">
        <v>65617.870000000054</v>
      </c>
      <c r="H8" s="235">
        <v>401992.2</v>
      </c>
      <c r="I8" s="118"/>
    </row>
    <row r="9" spans="1:10" ht="18.75" customHeight="1" x14ac:dyDescent="0.2">
      <c r="A9" s="6"/>
      <c r="B9" s="226" t="s">
        <v>82</v>
      </c>
      <c r="C9" s="58">
        <v>56714.81</v>
      </c>
      <c r="D9" s="58">
        <v>13626.63</v>
      </c>
      <c r="E9" s="58">
        <v>63423.59</v>
      </c>
      <c r="F9" s="58">
        <v>3.2700000000040745</v>
      </c>
      <c r="G9" s="60">
        <v>0</v>
      </c>
      <c r="H9" s="235">
        <v>133768.29999999999</v>
      </c>
      <c r="I9" s="118"/>
    </row>
    <row r="10" spans="1:10" ht="18.75" customHeight="1" x14ac:dyDescent="0.2">
      <c r="A10" s="6"/>
      <c r="B10" s="226" t="s">
        <v>83</v>
      </c>
      <c r="C10" s="58">
        <v>221875.32</v>
      </c>
      <c r="D10" s="58">
        <v>46725.68</v>
      </c>
      <c r="E10" s="58">
        <v>306135.90999999997</v>
      </c>
      <c r="F10" s="58">
        <v>169755.73000000004</v>
      </c>
      <c r="G10" s="60">
        <v>3079.3300000000745</v>
      </c>
      <c r="H10" s="235">
        <v>747571.97</v>
      </c>
      <c r="I10" s="118"/>
    </row>
    <row r="11" spans="1:10" ht="18.75" customHeight="1" x14ac:dyDescent="0.2">
      <c r="A11" s="6"/>
      <c r="B11" s="226" t="s">
        <v>84</v>
      </c>
      <c r="C11" s="58">
        <v>69076.179999999993</v>
      </c>
      <c r="D11" s="58">
        <v>16443.64</v>
      </c>
      <c r="E11" s="58">
        <v>204324.35</v>
      </c>
      <c r="F11" s="58">
        <v>270874.02</v>
      </c>
      <c r="G11" s="60">
        <v>0.33000000007450581</v>
      </c>
      <c r="H11" s="235">
        <v>560718.52</v>
      </c>
      <c r="I11" s="118"/>
    </row>
    <row r="12" spans="1:10" ht="18.75" customHeight="1" x14ac:dyDescent="0.2">
      <c r="A12" s="6"/>
      <c r="B12" s="226" t="s">
        <v>85</v>
      </c>
      <c r="C12" s="58">
        <v>1632.75</v>
      </c>
      <c r="D12" s="58">
        <v>570.28</v>
      </c>
      <c r="E12" s="58">
        <v>238594.56</v>
      </c>
      <c r="F12" s="58">
        <v>88890.97000000003</v>
      </c>
      <c r="G12" s="60">
        <v>211.72999999992317</v>
      </c>
      <c r="H12" s="235">
        <v>329900.28999999998</v>
      </c>
      <c r="I12" s="118"/>
    </row>
    <row r="13" spans="1:10" ht="18.75" customHeight="1" x14ac:dyDescent="0.2">
      <c r="A13" s="6"/>
      <c r="B13" s="226" t="s">
        <v>86</v>
      </c>
      <c r="C13" s="58">
        <v>0</v>
      </c>
      <c r="D13" s="58">
        <v>0</v>
      </c>
      <c r="E13" s="58">
        <v>262219.78999999998</v>
      </c>
      <c r="F13" s="58">
        <v>66966.72000000003</v>
      </c>
      <c r="G13" s="60">
        <v>444.9199999999837</v>
      </c>
      <c r="H13" s="235">
        <v>329631.43</v>
      </c>
      <c r="I13" s="118"/>
    </row>
    <row r="14" spans="1:10" ht="18.75" customHeight="1" thickBot="1" x14ac:dyDescent="0.25">
      <c r="A14" s="6"/>
      <c r="B14" s="245" t="s">
        <v>87</v>
      </c>
      <c r="C14" s="61">
        <v>0</v>
      </c>
      <c r="D14" s="63">
        <v>0</v>
      </c>
      <c r="E14" s="63">
        <v>269959.76</v>
      </c>
      <c r="F14" s="63">
        <v>19261.959999999963</v>
      </c>
      <c r="G14" s="62">
        <v>597.22000000003027</v>
      </c>
      <c r="H14" s="236">
        <v>289818.94</v>
      </c>
      <c r="I14" s="118"/>
    </row>
    <row r="15" spans="1:10" ht="27" customHeight="1" thickTop="1" thickBot="1" x14ac:dyDescent="0.25">
      <c r="A15" s="6"/>
      <c r="B15" s="228" t="s">
        <v>1</v>
      </c>
      <c r="C15" s="258">
        <v>485864.08999999997</v>
      </c>
      <c r="D15" s="258">
        <v>97135.319999999992</v>
      </c>
      <c r="E15" s="258">
        <v>1524697.81</v>
      </c>
      <c r="F15" s="258">
        <v>615753.03</v>
      </c>
      <c r="G15" s="259">
        <v>69951.40000000014</v>
      </c>
      <c r="H15" s="231">
        <v>2793401.65</v>
      </c>
      <c r="I15" s="119"/>
    </row>
    <row r="16" spans="1:10" ht="12" customHeight="1" x14ac:dyDescent="0.2">
      <c r="A16" s="6"/>
      <c r="B16" s="6"/>
      <c r="C16" s="16"/>
      <c r="D16" s="16"/>
      <c r="E16" s="16"/>
      <c r="F16" s="16"/>
      <c r="G16" s="16"/>
      <c r="H16" s="16"/>
      <c r="I16" s="16"/>
    </row>
    <row r="17" spans="1:8" ht="15" customHeight="1" x14ac:dyDescent="0.25">
      <c r="A17" s="6"/>
      <c r="B17" s="4" t="s">
        <v>10</v>
      </c>
      <c r="C17" s="9"/>
      <c r="D17" s="9"/>
      <c r="E17" s="9"/>
      <c r="F17" s="9"/>
      <c r="G17" s="9"/>
      <c r="H17" s="9"/>
    </row>
    <row r="18" spans="1:8" ht="11.25" customHeight="1" thickBot="1" x14ac:dyDescent="0.3">
      <c r="A18" s="6"/>
      <c r="B18" s="2"/>
      <c r="C18" s="2"/>
      <c r="D18" s="21"/>
      <c r="E18" s="23"/>
      <c r="F18" s="23"/>
      <c r="H18" s="19" t="s">
        <v>102</v>
      </c>
    </row>
    <row r="19" spans="1:8" ht="60" customHeight="1" thickBot="1" x14ac:dyDescent="0.25">
      <c r="A19" s="6"/>
      <c r="B19" s="221" t="s">
        <v>0</v>
      </c>
      <c r="C19" s="296" t="s">
        <v>155</v>
      </c>
      <c r="D19" s="302" t="s">
        <v>35</v>
      </c>
      <c r="E19" s="302" t="s">
        <v>34</v>
      </c>
      <c r="F19" s="302" t="s">
        <v>156</v>
      </c>
      <c r="G19" s="297" t="s">
        <v>36</v>
      </c>
      <c r="H19" s="299" t="s">
        <v>157</v>
      </c>
    </row>
    <row r="20" spans="1:8" ht="18" customHeight="1" thickTop="1" x14ac:dyDescent="0.2">
      <c r="A20" s="6"/>
      <c r="B20" s="225" t="s">
        <v>81</v>
      </c>
      <c r="C20" s="53">
        <v>0.33972059656878911</v>
      </c>
      <c r="D20" s="53">
        <v>4.9177794992042133E-2</v>
      </c>
      <c r="E20" s="53">
        <v>0.44786901337886653</v>
      </c>
      <c r="F20" s="53">
        <v>8.9553976416962859E-7</v>
      </c>
      <c r="G20" s="59">
        <v>0.16323169952053809</v>
      </c>
      <c r="H20" s="241">
        <v>1</v>
      </c>
    </row>
    <row r="21" spans="1:8" ht="18" customHeight="1" x14ac:dyDescent="0.2">
      <c r="A21" s="6"/>
      <c r="B21" s="226" t="s">
        <v>82</v>
      </c>
      <c r="C21" s="53">
        <v>0.42397795292307672</v>
      </c>
      <c r="D21" s="53">
        <v>0.1018674080480951</v>
      </c>
      <c r="E21" s="53">
        <v>0.47413019377535637</v>
      </c>
      <c r="F21" s="53">
        <v>2.4445253471891883E-5</v>
      </c>
      <c r="G21" s="54">
        <v>0</v>
      </c>
      <c r="H21" s="241">
        <v>1</v>
      </c>
    </row>
    <row r="22" spans="1:8" ht="18" customHeight="1" x14ac:dyDescent="0.2">
      <c r="A22" s="6"/>
      <c r="B22" s="226" t="s">
        <v>83</v>
      </c>
      <c r="C22" s="53">
        <v>0.29679459490702953</v>
      </c>
      <c r="D22" s="53">
        <v>6.2503253031276712E-2</v>
      </c>
      <c r="E22" s="53">
        <v>0.40950694018129113</v>
      </c>
      <c r="F22" s="53">
        <v>0.2270761034552968</v>
      </c>
      <c r="G22" s="54">
        <v>4.1191084251059797E-3</v>
      </c>
      <c r="H22" s="241">
        <v>1</v>
      </c>
    </row>
    <row r="23" spans="1:8" ht="18" customHeight="1" x14ac:dyDescent="0.2">
      <c r="A23" s="6"/>
      <c r="B23" s="226" t="s">
        <v>84</v>
      </c>
      <c r="C23" s="53">
        <v>0.1231922569634404</v>
      </c>
      <c r="D23" s="53">
        <v>2.932601548456077E-2</v>
      </c>
      <c r="E23" s="53">
        <v>0.36439736286934127</v>
      </c>
      <c r="F23" s="53">
        <v>0.48308377615207004</v>
      </c>
      <c r="G23" s="54">
        <v>5.8853058763692309E-7</v>
      </c>
      <c r="H23" s="241">
        <v>1</v>
      </c>
    </row>
    <row r="24" spans="1:8" ht="18" customHeight="1" x14ac:dyDescent="0.2">
      <c r="A24" s="6"/>
      <c r="B24" s="226" t="s">
        <v>85</v>
      </c>
      <c r="C24" s="53">
        <v>4.9492226878612329E-3</v>
      </c>
      <c r="D24" s="53">
        <v>1.7286435243812608E-3</v>
      </c>
      <c r="E24" s="53">
        <v>0.7232323439303433</v>
      </c>
      <c r="F24" s="53">
        <v>0.26944798987597141</v>
      </c>
      <c r="G24" s="54">
        <v>6.417999814426449E-4</v>
      </c>
      <c r="H24" s="241">
        <v>1</v>
      </c>
    </row>
    <row r="25" spans="1:8" ht="18" customHeight="1" x14ac:dyDescent="0.2">
      <c r="A25" s="6"/>
      <c r="B25" s="226" t="s">
        <v>86</v>
      </c>
      <c r="C25" s="53">
        <v>0</v>
      </c>
      <c r="D25" s="53">
        <v>0</v>
      </c>
      <c r="E25" s="53">
        <v>0.79549389449907726</v>
      </c>
      <c r="F25" s="53">
        <v>0.20315635556961309</v>
      </c>
      <c r="G25" s="54">
        <v>1.3497499313095953E-3</v>
      </c>
      <c r="H25" s="241">
        <v>1</v>
      </c>
    </row>
    <row r="26" spans="1:8" ht="18" customHeight="1" thickBot="1" x14ac:dyDescent="0.25">
      <c r="A26" s="6"/>
      <c r="B26" s="245" t="s">
        <v>87</v>
      </c>
      <c r="C26" s="57">
        <v>0</v>
      </c>
      <c r="D26" s="55">
        <v>0</v>
      </c>
      <c r="E26" s="55">
        <v>0.9314772871641861</v>
      </c>
      <c r="F26" s="55">
        <v>6.6462046959387691E-2</v>
      </c>
      <c r="G26" s="56">
        <v>2.060665876426262E-3</v>
      </c>
      <c r="H26" s="242">
        <v>1</v>
      </c>
    </row>
    <row r="27" spans="1:8" ht="27" customHeight="1" thickTop="1" thickBot="1" x14ac:dyDescent="0.25">
      <c r="A27" s="6"/>
      <c r="B27" s="228" t="s">
        <v>1</v>
      </c>
      <c r="C27" s="240">
        <v>0.17393277117882422</v>
      </c>
      <c r="D27" s="240">
        <v>3.4773130459058763E-2</v>
      </c>
      <c r="E27" s="240">
        <v>0.54582118901519228</v>
      </c>
      <c r="F27" s="240">
        <v>0.22043125448859102</v>
      </c>
      <c r="G27" s="244">
        <v>2.5041654858333796E-2</v>
      </c>
      <c r="H27" s="243">
        <v>1</v>
      </c>
    </row>
  </sheetData>
  <phoneticPr fontId="2" type="noConversion"/>
  <hyperlinks>
    <hyperlink ref="J1" location="INDICE!A1" display="VOLVER AL ÍNDICE" xr:uid="{5EA02BD1-CC2E-4A0D-B689-36F4AA21EC79}"/>
    <hyperlink ref="J1:K1" location="INDICE!A49:N49" display="VOLVER AL ÍNDICE" xr:uid="{29B75178-3438-4730-A68D-08E11708B349}"/>
  </hyperlinks>
  <printOptions horizontalCentered="1"/>
  <pageMargins left="0.39370078740157483" right="0.39370078740157483" top="0.78740157480314965" bottom="0.78740157480314965" header="0" footer="0"/>
  <pageSetup paperSize="9" scale="85" orientation="portrait" horizontalDpi="4294967293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97D7-03CB-4B06-A3DB-DE84F612742C}">
  <sheetPr codeName="Hoja40">
    <tabColor rgb="FFFBD637"/>
  </sheetPr>
  <dimension ref="A1:J41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2" style="5" customWidth="1"/>
    <col min="3" max="7" width="12.5703125" style="5" customWidth="1"/>
    <col min="8" max="8" width="16.5703125" style="5" customWidth="1"/>
    <col min="9" max="9" width="8.42578125" style="9" customWidth="1"/>
    <col min="10" max="16384" width="9.140625" style="5"/>
  </cols>
  <sheetData>
    <row r="1" spans="1:10" ht="19.5" thickTop="1" thickBot="1" x14ac:dyDescent="0.25">
      <c r="A1" s="6"/>
      <c r="B1" s="1" t="s">
        <v>30</v>
      </c>
      <c r="J1" s="467" t="s">
        <v>180</v>
      </c>
    </row>
    <row r="2" spans="1:10" ht="12" customHeight="1" thickTop="1" x14ac:dyDescent="0.2">
      <c r="A2" s="6"/>
      <c r="B2" s="1"/>
    </row>
    <row r="3" spans="1:10" ht="18" x14ac:dyDescent="0.2">
      <c r="A3" s="6"/>
      <c r="B3" s="1" t="s">
        <v>235</v>
      </c>
    </row>
    <row r="4" spans="1:10" ht="6" customHeight="1" x14ac:dyDescent="0.2">
      <c r="A4" s="6"/>
      <c r="B4" s="2"/>
    </row>
    <row r="5" spans="1:10" ht="15" customHeight="1" x14ac:dyDescent="0.2">
      <c r="A5" s="6"/>
      <c r="B5" s="3" t="s">
        <v>121</v>
      </c>
    </row>
    <row r="6" spans="1:10" ht="11.25" customHeight="1" thickBot="1" x14ac:dyDescent="0.3">
      <c r="A6" s="6"/>
      <c r="D6" s="21"/>
      <c r="E6" s="23"/>
      <c r="F6" s="23"/>
      <c r="H6" s="20" t="s">
        <v>88</v>
      </c>
      <c r="I6" s="19"/>
    </row>
    <row r="7" spans="1:10" ht="60" customHeight="1" thickBot="1" x14ac:dyDescent="0.25">
      <c r="A7" s="6"/>
      <c r="B7" s="295" t="s">
        <v>2</v>
      </c>
      <c r="C7" s="296" t="s">
        <v>155</v>
      </c>
      <c r="D7" s="302" t="s">
        <v>35</v>
      </c>
      <c r="E7" s="302" t="s">
        <v>34</v>
      </c>
      <c r="F7" s="302" t="s">
        <v>156</v>
      </c>
      <c r="G7" s="297" t="s">
        <v>36</v>
      </c>
      <c r="H7" s="299" t="s">
        <v>157</v>
      </c>
      <c r="I7" s="112"/>
    </row>
    <row r="8" spans="1:10" ht="18" customHeight="1" thickTop="1" x14ac:dyDescent="0.2">
      <c r="A8" s="6"/>
      <c r="B8" s="225" t="s">
        <v>89</v>
      </c>
      <c r="C8" s="58">
        <v>485864.08999999997</v>
      </c>
      <c r="D8" s="58">
        <v>97135.319999999992</v>
      </c>
      <c r="E8" s="58">
        <v>1524697.81</v>
      </c>
      <c r="F8" s="58">
        <v>615753.03</v>
      </c>
      <c r="G8" s="64">
        <v>69951.40000000014</v>
      </c>
      <c r="H8" s="235">
        <v>2793401.65</v>
      </c>
      <c r="I8" s="118"/>
    </row>
    <row r="9" spans="1:10" ht="18" customHeight="1" x14ac:dyDescent="0.2">
      <c r="A9" s="6"/>
      <c r="B9" s="226" t="s">
        <v>90</v>
      </c>
      <c r="C9" s="58">
        <v>394351.51</v>
      </c>
      <c r="D9" s="58">
        <v>100807.42</v>
      </c>
      <c r="E9" s="58">
        <v>0</v>
      </c>
      <c r="F9" s="58">
        <v>0</v>
      </c>
      <c r="G9" s="60">
        <v>0</v>
      </c>
      <c r="H9" s="235">
        <v>495158.93</v>
      </c>
      <c r="I9" s="118"/>
    </row>
    <row r="10" spans="1:10" ht="18" customHeight="1" x14ac:dyDescent="0.2">
      <c r="A10" s="6"/>
      <c r="B10" s="226" t="s">
        <v>91</v>
      </c>
      <c r="C10" s="58">
        <v>6926298.9800000004</v>
      </c>
      <c r="D10" s="58">
        <v>1527306.27</v>
      </c>
      <c r="E10" s="58">
        <v>0</v>
      </c>
      <c r="F10" s="58">
        <v>457661.26</v>
      </c>
      <c r="G10" s="60">
        <v>0.87000000104308128</v>
      </c>
      <c r="H10" s="235">
        <v>8911267.3800000008</v>
      </c>
      <c r="I10" s="118"/>
    </row>
    <row r="11" spans="1:10" ht="18" customHeight="1" x14ac:dyDescent="0.2">
      <c r="A11" s="6"/>
      <c r="B11" s="226" t="s">
        <v>99</v>
      </c>
      <c r="C11" s="58">
        <v>24250</v>
      </c>
      <c r="D11" s="58">
        <v>2774</v>
      </c>
      <c r="E11" s="58">
        <v>0</v>
      </c>
      <c r="F11" s="58">
        <v>0</v>
      </c>
      <c r="G11" s="60">
        <v>0</v>
      </c>
      <c r="H11" s="235">
        <v>27024</v>
      </c>
      <c r="I11" s="118"/>
    </row>
    <row r="12" spans="1:10" ht="18" customHeight="1" thickBot="1" x14ac:dyDescent="0.25">
      <c r="A12" s="6"/>
      <c r="B12" s="245" t="s">
        <v>100</v>
      </c>
      <c r="C12" s="61">
        <v>0</v>
      </c>
      <c r="D12" s="63">
        <v>31295.88</v>
      </c>
      <c r="E12" s="63">
        <v>0</v>
      </c>
      <c r="F12" s="63">
        <v>960422.06</v>
      </c>
      <c r="G12" s="62">
        <v>-1.1641532182693481E-10</v>
      </c>
      <c r="H12" s="236">
        <v>991717.94</v>
      </c>
      <c r="I12" s="118"/>
    </row>
    <row r="13" spans="1:10" ht="27" customHeight="1" thickTop="1" thickBot="1" x14ac:dyDescent="0.25">
      <c r="A13" s="6"/>
      <c r="B13" s="300" t="s">
        <v>92</v>
      </c>
      <c r="C13" s="258">
        <v>7830764.5800000001</v>
      </c>
      <c r="D13" s="258">
        <v>1759318.89</v>
      </c>
      <c r="E13" s="258">
        <v>1524697.81</v>
      </c>
      <c r="F13" s="258">
        <v>2033836.35</v>
      </c>
      <c r="G13" s="259">
        <v>69952.270000001066</v>
      </c>
      <c r="H13" s="231">
        <v>13218569.9</v>
      </c>
      <c r="I13" s="119"/>
    </row>
    <row r="14" spans="1:10" ht="12" customHeight="1" x14ac:dyDescent="0.2">
      <c r="A14" s="6"/>
      <c r="B14" s="6"/>
      <c r="C14" s="16"/>
      <c r="D14" s="16"/>
      <c r="E14" s="16"/>
      <c r="F14" s="16"/>
      <c r="G14" s="16"/>
      <c r="H14" s="16"/>
      <c r="I14" s="16"/>
    </row>
    <row r="15" spans="1:10" ht="15" customHeight="1" x14ac:dyDescent="0.25">
      <c r="A15" s="6"/>
      <c r="B15" s="4" t="s">
        <v>9</v>
      </c>
      <c r="C15" s="9"/>
      <c r="D15" s="9"/>
      <c r="E15" s="9"/>
      <c r="F15" s="9"/>
      <c r="G15" s="9"/>
      <c r="H15" s="9"/>
    </row>
    <row r="16" spans="1:10" ht="11.25" customHeight="1" thickBot="1" x14ac:dyDescent="0.3">
      <c r="A16" s="6"/>
      <c r="B16" s="2"/>
      <c r="C16" s="2"/>
      <c r="D16" s="21"/>
      <c r="E16" s="23"/>
      <c r="F16" s="23"/>
      <c r="H16" s="19" t="s">
        <v>102</v>
      </c>
      <c r="I16" s="19"/>
    </row>
    <row r="17" spans="1:8" ht="60" customHeight="1" thickBot="1" x14ac:dyDescent="0.25">
      <c r="A17" s="6"/>
      <c r="B17" s="295" t="s">
        <v>2</v>
      </c>
      <c r="C17" s="296" t="s">
        <v>155</v>
      </c>
      <c r="D17" s="302" t="s">
        <v>35</v>
      </c>
      <c r="E17" s="302" t="s">
        <v>34</v>
      </c>
      <c r="F17" s="302" t="s">
        <v>156</v>
      </c>
      <c r="G17" s="297" t="s">
        <v>36</v>
      </c>
      <c r="H17" s="299" t="s">
        <v>157</v>
      </c>
    </row>
    <row r="18" spans="1:8" ht="18" customHeight="1" thickTop="1" x14ac:dyDescent="0.2">
      <c r="A18" s="6"/>
      <c r="B18" s="225" t="s">
        <v>89</v>
      </c>
      <c r="C18" s="53">
        <v>0.17393277117882422</v>
      </c>
      <c r="D18" s="53">
        <v>3.4773130459058763E-2</v>
      </c>
      <c r="E18" s="53">
        <v>0.54582118901519228</v>
      </c>
      <c r="F18" s="53">
        <v>0.22043125448859102</v>
      </c>
      <c r="G18" s="59">
        <v>2.5041654858333796E-2</v>
      </c>
      <c r="H18" s="241">
        <v>1</v>
      </c>
    </row>
    <row r="19" spans="1:8" ht="18" customHeight="1" x14ac:dyDescent="0.2">
      <c r="A19" s="6"/>
      <c r="B19" s="226" t="s">
        <v>90</v>
      </c>
      <c r="C19" s="53">
        <v>0.79641401196177564</v>
      </c>
      <c r="D19" s="53">
        <v>0.20358598803822442</v>
      </c>
      <c r="E19" s="53">
        <v>0</v>
      </c>
      <c r="F19" s="53">
        <v>0</v>
      </c>
      <c r="G19" s="54">
        <v>0</v>
      </c>
      <c r="H19" s="241">
        <v>1</v>
      </c>
    </row>
    <row r="20" spans="1:8" ht="18" customHeight="1" x14ac:dyDescent="0.2">
      <c r="A20" s="6"/>
      <c r="B20" s="226" t="s">
        <v>91</v>
      </c>
      <c r="C20" s="53">
        <v>0.77725184136490355</v>
      </c>
      <c r="D20" s="53">
        <v>0.17139046612245182</v>
      </c>
      <c r="E20" s="53">
        <v>0</v>
      </c>
      <c r="F20" s="53">
        <v>5.1357594883433964E-2</v>
      </c>
      <c r="G20" s="54">
        <v>9.7629210744553066E-8</v>
      </c>
      <c r="H20" s="241">
        <v>1</v>
      </c>
    </row>
    <row r="21" spans="1:8" ht="18" customHeight="1" x14ac:dyDescent="0.2">
      <c r="A21" s="6"/>
      <c r="B21" s="226" t="s">
        <v>99</v>
      </c>
      <c r="C21" s="53">
        <v>0.89735050325636467</v>
      </c>
      <c r="D21" s="53">
        <v>0.10264949674363529</v>
      </c>
      <c r="E21" s="53">
        <v>0</v>
      </c>
      <c r="F21" s="53">
        <v>0</v>
      </c>
      <c r="G21" s="54">
        <v>0</v>
      </c>
      <c r="H21" s="241">
        <v>1</v>
      </c>
    </row>
    <row r="22" spans="1:8" ht="18" customHeight="1" thickBot="1" x14ac:dyDescent="0.25">
      <c r="A22" s="6"/>
      <c r="B22" s="245" t="s">
        <v>100</v>
      </c>
      <c r="C22" s="57">
        <v>0</v>
      </c>
      <c r="D22" s="55">
        <v>3.155723894638833E-2</v>
      </c>
      <c r="E22" s="55">
        <v>0</v>
      </c>
      <c r="F22" s="55">
        <v>0.96844276105361182</v>
      </c>
      <c r="G22" s="56">
        <v>-1.1738753241363651E-16</v>
      </c>
      <c r="H22" s="242">
        <v>1</v>
      </c>
    </row>
    <row r="23" spans="1:8" ht="27" customHeight="1" thickTop="1" thickBot="1" x14ac:dyDescent="0.25">
      <c r="A23" s="6"/>
      <c r="B23" s="300" t="s">
        <v>92</v>
      </c>
      <c r="C23" s="240">
        <v>0.59240633739055237</v>
      </c>
      <c r="D23" s="240">
        <v>0.13309449534325191</v>
      </c>
      <c r="E23" s="240">
        <v>0.11534514108065502</v>
      </c>
      <c r="F23" s="240">
        <v>0.15386205659055446</v>
      </c>
      <c r="G23" s="244">
        <v>5.2919695949862977E-3</v>
      </c>
      <c r="H23" s="243">
        <v>1</v>
      </c>
    </row>
    <row r="24" spans="1:8" ht="24" customHeight="1" x14ac:dyDescent="0.2">
      <c r="A24" s="6"/>
      <c r="B24" s="9"/>
      <c r="C24" s="9"/>
      <c r="D24" s="9"/>
      <c r="E24" s="9"/>
      <c r="F24" s="9"/>
      <c r="G24" s="9"/>
      <c r="H24" s="9"/>
    </row>
    <row r="25" spans="1:8" ht="18" customHeight="1" x14ac:dyDescent="0.2">
      <c r="A25" s="6"/>
      <c r="B25" s="1" t="s">
        <v>236</v>
      </c>
    </row>
    <row r="26" spans="1:8" ht="6" customHeight="1" x14ac:dyDescent="0.2">
      <c r="A26" s="6"/>
      <c r="B26" s="2"/>
    </row>
    <row r="27" spans="1:8" ht="15" customHeight="1" x14ac:dyDescent="0.2">
      <c r="A27" s="6"/>
      <c r="B27" s="3" t="s">
        <v>121</v>
      </c>
    </row>
    <row r="28" spans="1:8" ht="11.25" customHeight="1" thickBot="1" x14ac:dyDescent="0.3">
      <c r="A28" s="6"/>
      <c r="D28" s="21"/>
      <c r="E28" s="23"/>
      <c r="F28" s="23"/>
      <c r="H28" s="20" t="s">
        <v>88</v>
      </c>
    </row>
    <row r="29" spans="1:8" ht="60" customHeight="1" thickBot="1" x14ac:dyDescent="0.25">
      <c r="A29" s="6"/>
      <c r="B29" s="295" t="s">
        <v>24</v>
      </c>
      <c r="C29" s="296" t="s">
        <v>155</v>
      </c>
      <c r="D29" s="302" t="s">
        <v>35</v>
      </c>
      <c r="E29" s="302" t="s">
        <v>34</v>
      </c>
      <c r="F29" s="302" t="s">
        <v>156</v>
      </c>
      <c r="G29" s="297" t="s">
        <v>36</v>
      </c>
      <c r="H29" s="299" t="s">
        <v>157</v>
      </c>
    </row>
    <row r="30" spans="1:8" ht="18" customHeight="1" thickTop="1" x14ac:dyDescent="0.2">
      <c r="A30" s="6"/>
      <c r="B30" s="225" t="s">
        <v>21</v>
      </c>
      <c r="C30" s="76">
        <v>485864.08999999997</v>
      </c>
      <c r="D30" s="76">
        <v>97135.31</v>
      </c>
      <c r="E30" s="76">
        <v>1421203.95</v>
      </c>
      <c r="F30" s="76">
        <v>615730.70000000007</v>
      </c>
      <c r="G30" s="64">
        <v>69885.370000000097</v>
      </c>
      <c r="H30" s="251">
        <v>2689819.42</v>
      </c>
    </row>
    <row r="31" spans="1:8" ht="18" customHeight="1" x14ac:dyDescent="0.2">
      <c r="A31" s="6"/>
      <c r="B31" s="226" t="s">
        <v>22</v>
      </c>
      <c r="C31" s="76">
        <v>0</v>
      </c>
      <c r="D31" s="76">
        <v>0</v>
      </c>
      <c r="E31" s="76">
        <v>66294.929999999993</v>
      </c>
      <c r="F31" s="76">
        <v>11.160000000003492</v>
      </c>
      <c r="G31" s="73">
        <v>66.029999999998836</v>
      </c>
      <c r="H31" s="251">
        <v>66372.12</v>
      </c>
    </row>
    <row r="32" spans="1:8" ht="18" customHeight="1" thickBot="1" x14ac:dyDescent="0.25">
      <c r="A32" s="6"/>
      <c r="B32" s="245" t="s">
        <v>23</v>
      </c>
      <c r="C32" s="61">
        <v>0</v>
      </c>
      <c r="D32" s="63">
        <v>0</v>
      </c>
      <c r="E32" s="63">
        <v>37198.92</v>
      </c>
      <c r="F32" s="63">
        <v>11.169999999998254</v>
      </c>
      <c r="G32" s="62">
        <v>0</v>
      </c>
      <c r="H32" s="236">
        <v>37210.089999999997</v>
      </c>
    </row>
    <row r="33" spans="1:8" ht="27" customHeight="1" thickTop="1" thickBot="1" x14ac:dyDescent="0.25">
      <c r="A33" s="6"/>
      <c r="B33" s="300" t="s">
        <v>1</v>
      </c>
      <c r="C33" s="258">
        <v>485864.08999999997</v>
      </c>
      <c r="D33" s="258">
        <v>97135.31</v>
      </c>
      <c r="E33" s="258">
        <v>1524697.8</v>
      </c>
      <c r="F33" s="258">
        <v>615753.03</v>
      </c>
      <c r="G33" s="259">
        <v>69951.400000000096</v>
      </c>
      <c r="H33" s="231">
        <v>2793401.63</v>
      </c>
    </row>
    <row r="34" spans="1:8" ht="12" customHeight="1" x14ac:dyDescent="0.2">
      <c r="A34" s="6"/>
      <c r="B34" s="9"/>
      <c r="C34" s="9"/>
      <c r="D34" s="9"/>
      <c r="E34" s="9"/>
      <c r="F34" s="9"/>
      <c r="G34" s="9"/>
      <c r="H34" s="9"/>
    </row>
    <row r="35" spans="1:8" ht="15" customHeight="1" x14ac:dyDescent="0.25">
      <c r="A35" s="6"/>
      <c r="B35" s="4" t="s">
        <v>38</v>
      </c>
    </row>
    <row r="36" spans="1:8" ht="11.25" customHeight="1" thickBot="1" x14ac:dyDescent="0.3">
      <c r="A36" s="6"/>
      <c r="B36" s="2"/>
      <c r="C36" s="2"/>
      <c r="D36" s="21"/>
      <c r="E36" s="23"/>
      <c r="F36" s="23"/>
      <c r="H36" s="19" t="s">
        <v>102</v>
      </c>
    </row>
    <row r="37" spans="1:8" ht="60" customHeight="1" thickBot="1" x14ac:dyDescent="0.25">
      <c r="A37" s="6"/>
      <c r="B37" s="295" t="s">
        <v>24</v>
      </c>
      <c r="C37" s="296" t="s">
        <v>155</v>
      </c>
      <c r="D37" s="302" t="s">
        <v>35</v>
      </c>
      <c r="E37" s="302" t="s">
        <v>34</v>
      </c>
      <c r="F37" s="302" t="s">
        <v>156</v>
      </c>
      <c r="G37" s="297" t="s">
        <v>36</v>
      </c>
      <c r="H37" s="299" t="s">
        <v>157</v>
      </c>
    </row>
    <row r="38" spans="1:8" ht="18" customHeight="1" thickTop="1" x14ac:dyDescent="0.2">
      <c r="A38" s="6"/>
      <c r="B38" s="225" t="s">
        <v>21</v>
      </c>
      <c r="C38" s="82">
        <v>0.18063074658000647</v>
      </c>
      <c r="D38" s="82">
        <v>3.6112204885486325E-2</v>
      </c>
      <c r="E38" s="82">
        <v>0.52836407508724137</v>
      </c>
      <c r="F38" s="82">
        <v>0.22891153786078328</v>
      </c>
      <c r="G38" s="59">
        <v>2.5981435586482641E-2</v>
      </c>
      <c r="H38" s="252">
        <v>1</v>
      </c>
    </row>
    <row r="39" spans="1:8" ht="18" customHeight="1" x14ac:dyDescent="0.2">
      <c r="A39" s="6"/>
      <c r="B39" s="226" t="s">
        <v>22</v>
      </c>
      <c r="C39" s="82">
        <v>0</v>
      </c>
      <c r="D39" s="82">
        <v>0</v>
      </c>
      <c r="E39" s="82">
        <v>0.9988370116850267</v>
      </c>
      <c r="F39" s="82">
        <v>1.6814288891184271E-4</v>
      </c>
      <c r="G39" s="83">
        <v>9.9484542606140714E-4</v>
      </c>
      <c r="H39" s="252">
        <v>1</v>
      </c>
    </row>
    <row r="40" spans="1:8" ht="18" customHeight="1" thickBot="1" x14ac:dyDescent="0.25">
      <c r="A40" s="6"/>
      <c r="B40" s="245" t="s">
        <v>23</v>
      </c>
      <c r="C40" s="57">
        <v>0</v>
      </c>
      <c r="D40" s="55">
        <v>0</v>
      </c>
      <c r="E40" s="55">
        <v>0.99969981260459195</v>
      </c>
      <c r="F40" s="55">
        <v>3.0018739540802657E-4</v>
      </c>
      <c r="G40" s="56">
        <v>0</v>
      </c>
      <c r="H40" s="242">
        <v>1</v>
      </c>
    </row>
    <row r="41" spans="1:8" ht="27" customHeight="1" thickTop="1" thickBot="1" x14ac:dyDescent="0.25">
      <c r="A41" s="6"/>
      <c r="B41" s="228" t="s">
        <v>1</v>
      </c>
      <c r="C41" s="240">
        <v>0.1739327724241358</v>
      </c>
      <c r="D41" s="240">
        <v>3.4773127128160226E-2</v>
      </c>
      <c r="E41" s="240">
        <v>0.54582118934325963</v>
      </c>
      <c r="F41" s="240">
        <v>0.22043125606681918</v>
      </c>
      <c r="G41" s="244">
        <v>2.5041655037625257E-2</v>
      </c>
      <c r="H41" s="243">
        <v>1</v>
      </c>
    </row>
  </sheetData>
  <phoneticPr fontId="2" type="noConversion"/>
  <hyperlinks>
    <hyperlink ref="J1" location="INDICE!A1" display="VOLVER AL ÍNDICE" xr:uid="{DC0E6973-3057-4B03-A013-B7B389D2259D}"/>
    <hyperlink ref="J1:K1" location="INDICE!A49:N49" display="VOLVER AL ÍNDICE" xr:uid="{773A9234-454C-42BE-B0C2-4F04A3CF30DF}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0152-4EB2-4DEB-B1D3-2A8C4DA4C2A7}">
  <sheetPr codeName="Hoja41">
    <tabColor rgb="FFFBD637"/>
  </sheetPr>
  <dimension ref="A1:J51"/>
  <sheetViews>
    <sheetView showGridLines="0" workbookViewId="0">
      <selection activeCell="G8" sqref="G8"/>
    </sheetView>
  </sheetViews>
  <sheetFormatPr baseColWidth="10" defaultColWidth="9.140625" defaultRowHeight="12.75" x14ac:dyDescent="0.2"/>
  <cols>
    <col min="1" max="1" width="1.5703125" style="5" customWidth="1"/>
    <col min="2" max="2" width="20.140625" style="5" customWidth="1"/>
    <col min="3" max="7" width="12.5703125" style="5" customWidth="1"/>
    <col min="8" max="8" width="16.5703125" style="5" customWidth="1"/>
    <col min="9" max="9" width="6.85546875" style="9" customWidth="1"/>
    <col min="10" max="16384" width="9.140625" style="5"/>
  </cols>
  <sheetData>
    <row r="1" spans="1:10" ht="18" customHeight="1" thickTop="1" thickBot="1" x14ac:dyDescent="0.25">
      <c r="A1" s="6"/>
      <c r="B1" s="1" t="s">
        <v>28</v>
      </c>
      <c r="C1" s="6"/>
      <c r="D1" s="6"/>
      <c r="E1" s="6"/>
      <c r="F1" s="6"/>
      <c r="G1" s="6"/>
      <c r="H1" s="6"/>
      <c r="I1" s="6"/>
      <c r="J1" s="467" t="s">
        <v>180</v>
      </c>
    </row>
    <row r="2" spans="1:10" ht="12" customHeight="1" thickTop="1" x14ac:dyDescent="0.2">
      <c r="A2" s="6"/>
      <c r="B2" s="1"/>
      <c r="C2" s="6"/>
      <c r="D2" s="6"/>
      <c r="E2" s="6"/>
      <c r="F2" s="6"/>
      <c r="G2" s="6"/>
      <c r="H2" s="6"/>
      <c r="I2" s="6"/>
    </row>
    <row r="3" spans="1:10" ht="18" customHeight="1" x14ac:dyDescent="0.2">
      <c r="A3" s="6"/>
      <c r="B3" s="1" t="s">
        <v>237</v>
      </c>
      <c r="C3" s="6"/>
      <c r="D3" s="6"/>
      <c r="E3" s="6"/>
      <c r="F3" s="6"/>
      <c r="G3" s="6"/>
      <c r="H3" s="6"/>
      <c r="I3" s="6"/>
    </row>
    <row r="4" spans="1:10" ht="6" customHeight="1" x14ac:dyDescent="0.2">
      <c r="A4" s="6"/>
      <c r="B4" s="2"/>
      <c r="C4" s="6"/>
      <c r="D4" s="6"/>
      <c r="E4" s="6"/>
      <c r="F4" s="6"/>
      <c r="G4" s="6"/>
      <c r="H4" s="6"/>
      <c r="I4" s="6"/>
    </row>
    <row r="5" spans="1:10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  <c r="I5" s="6"/>
    </row>
    <row r="6" spans="1:10" ht="11.25" customHeight="1" thickBot="1" x14ac:dyDescent="0.3">
      <c r="A6" s="6"/>
      <c r="B6" s="3"/>
      <c r="C6" s="6"/>
      <c r="D6" s="6"/>
      <c r="E6" s="6"/>
      <c r="F6" s="6"/>
      <c r="H6" s="20" t="s">
        <v>88</v>
      </c>
      <c r="I6" s="19"/>
    </row>
    <row r="7" spans="1:10" ht="60" customHeight="1" thickBot="1" x14ac:dyDescent="0.25">
      <c r="A7" s="6"/>
      <c r="B7" s="295" t="s">
        <v>8</v>
      </c>
      <c r="C7" s="296" t="s">
        <v>109</v>
      </c>
      <c r="D7" s="302" t="s">
        <v>31</v>
      </c>
      <c r="E7" s="302" t="s">
        <v>32</v>
      </c>
      <c r="F7" s="302" t="s">
        <v>33</v>
      </c>
      <c r="G7" s="297" t="s">
        <v>29</v>
      </c>
      <c r="H7" s="299" t="s">
        <v>154</v>
      </c>
      <c r="I7" s="112"/>
    </row>
    <row r="8" spans="1:10" ht="18" customHeight="1" thickTop="1" x14ac:dyDescent="0.2">
      <c r="A8" s="6"/>
      <c r="B8" s="225" t="s">
        <v>419</v>
      </c>
      <c r="C8" s="33">
        <v>2517837.85</v>
      </c>
      <c r="D8" s="33">
        <v>442615.07</v>
      </c>
      <c r="E8" s="33">
        <v>290160.8</v>
      </c>
      <c r="F8" s="33">
        <v>243099.72</v>
      </c>
      <c r="G8" s="38">
        <v>99450.459999999963</v>
      </c>
      <c r="H8" s="235">
        <v>3593163.9</v>
      </c>
      <c r="I8" s="118"/>
    </row>
    <row r="9" spans="1:10" ht="18" customHeight="1" x14ac:dyDescent="0.2">
      <c r="A9" s="6"/>
      <c r="B9" s="226" t="s">
        <v>420</v>
      </c>
      <c r="C9" s="33">
        <v>386597.55</v>
      </c>
      <c r="D9" s="33">
        <v>70218.41</v>
      </c>
      <c r="E9" s="33">
        <v>30486.21</v>
      </c>
      <c r="F9" s="33">
        <v>58465.13</v>
      </c>
      <c r="G9" s="39">
        <v>27296.529999999912</v>
      </c>
      <c r="H9" s="235">
        <v>573063.82999999996</v>
      </c>
      <c r="I9" s="118"/>
    </row>
    <row r="10" spans="1:10" ht="18" customHeight="1" x14ac:dyDescent="0.2">
      <c r="A10" s="6"/>
      <c r="B10" s="226" t="s">
        <v>421</v>
      </c>
      <c r="C10" s="33">
        <v>278359.83999999997</v>
      </c>
      <c r="D10" s="33">
        <v>49357.61</v>
      </c>
      <c r="E10" s="33">
        <v>19223.53</v>
      </c>
      <c r="F10" s="33">
        <v>33637.22</v>
      </c>
      <c r="G10" s="39">
        <v>18217.680000000051</v>
      </c>
      <c r="H10" s="235">
        <v>398795.88</v>
      </c>
      <c r="I10" s="118"/>
    </row>
    <row r="11" spans="1:10" ht="18" customHeight="1" x14ac:dyDescent="0.2">
      <c r="A11" s="6"/>
      <c r="B11" s="226" t="s">
        <v>422</v>
      </c>
      <c r="C11" s="33">
        <v>445059.11</v>
      </c>
      <c r="D11" s="33">
        <v>67646.52</v>
      </c>
      <c r="E11" s="33">
        <v>54136.9</v>
      </c>
      <c r="F11" s="33">
        <v>35469.550000000003</v>
      </c>
      <c r="G11" s="39">
        <v>12776.260000000009</v>
      </c>
      <c r="H11" s="235">
        <v>615088.34</v>
      </c>
      <c r="I11" s="118"/>
    </row>
    <row r="12" spans="1:10" ht="18" customHeight="1" x14ac:dyDescent="0.2">
      <c r="A12" s="6"/>
      <c r="B12" s="226" t="s">
        <v>423</v>
      </c>
      <c r="C12" s="33">
        <v>496179.04</v>
      </c>
      <c r="D12" s="33">
        <v>86388.1</v>
      </c>
      <c r="E12" s="33">
        <v>42078.37</v>
      </c>
      <c r="F12" s="33">
        <v>70023.42</v>
      </c>
      <c r="G12" s="39">
        <v>22915.030000000028</v>
      </c>
      <c r="H12" s="235">
        <v>717583.96</v>
      </c>
      <c r="I12" s="118"/>
    </row>
    <row r="13" spans="1:10" ht="18" customHeight="1" x14ac:dyDescent="0.2">
      <c r="A13" s="6"/>
      <c r="B13" s="226" t="s">
        <v>424</v>
      </c>
      <c r="C13" s="33">
        <v>176285.19</v>
      </c>
      <c r="D13" s="33">
        <v>31467.87</v>
      </c>
      <c r="E13" s="33">
        <v>21296.9</v>
      </c>
      <c r="F13" s="33">
        <v>20553.72</v>
      </c>
      <c r="G13" s="39">
        <v>6274.570000000007</v>
      </c>
      <c r="H13" s="235">
        <v>255878.25</v>
      </c>
      <c r="I13" s="118"/>
    </row>
    <row r="14" spans="1:10" ht="18" customHeight="1" x14ac:dyDescent="0.2">
      <c r="A14" s="6"/>
      <c r="B14" s="226" t="s">
        <v>425</v>
      </c>
      <c r="C14" s="33">
        <v>718184.5199999999</v>
      </c>
      <c r="D14" s="33">
        <v>125627.94</v>
      </c>
      <c r="E14" s="33">
        <v>45132.14</v>
      </c>
      <c r="F14" s="33">
        <v>74126.38</v>
      </c>
      <c r="G14" s="39">
        <v>36088.110000000102</v>
      </c>
      <c r="H14" s="235">
        <v>999159.09</v>
      </c>
      <c r="I14" s="118"/>
    </row>
    <row r="15" spans="1:10" ht="18" customHeight="1" x14ac:dyDescent="0.2">
      <c r="A15" s="6"/>
      <c r="B15" s="226" t="s">
        <v>426</v>
      </c>
      <c r="C15" s="33">
        <v>618230.51</v>
      </c>
      <c r="D15" s="33">
        <v>113980.44</v>
      </c>
      <c r="E15" s="33">
        <v>44834.74</v>
      </c>
      <c r="F15" s="33">
        <v>67885.899999999994</v>
      </c>
      <c r="G15" s="39">
        <v>17623.890000000014</v>
      </c>
      <c r="H15" s="235">
        <v>862555.48</v>
      </c>
      <c r="I15" s="118"/>
    </row>
    <row r="16" spans="1:10" ht="18" customHeight="1" x14ac:dyDescent="0.2">
      <c r="A16" s="6"/>
      <c r="B16" s="226" t="s">
        <v>427</v>
      </c>
      <c r="C16" s="33">
        <v>3013131.97</v>
      </c>
      <c r="D16" s="33">
        <v>381240.65</v>
      </c>
      <c r="E16" s="33">
        <v>354321.42</v>
      </c>
      <c r="F16" s="33">
        <v>384845.98</v>
      </c>
      <c r="G16" s="39">
        <v>156044.5299999998</v>
      </c>
      <c r="H16" s="235">
        <v>4289584.55</v>
      </c>
      <c r="I16" s="118"/>
    </row>
    <row r="17" spans="1:8" ht="18" customHeight="1" x14ac:dyDescent="0.2">
      <c r="A17" s="6"/>
      <c r="B17" s="226" t="s">
        <v>428</v>
      </c>
      <c r="C17" s="33">
        <v>286873.55</v>
      </c>
      <c r="D17" s="33">
        <v>51780.51</v>
      </c>
      <c r="E17" s="33">
        <v>10798.93</v>
      </c>
      <c r="F17" s="33">
        <v>23543.91</v>
      </c>
      <c r="G17" s="39">
        <v>8457.7000000000116</v>
      </c>
      <c r="H17" s="235">
        <v>381454.6</v>
      </c>
    </row>
    <row r="18" spans="1:8" ht="18" customHeight="1" x14ac:dyDescent="0.2">
      <c r="A18" s="6"/>
      <c r="B18" s="226" t="s">
        <v>429</v>
      </c>
      <c r="C18" s="33">
        <v>603378.93000000005</v>
      </c>
      <c r="D18" s="33">
        <v>131168.38</v>
      </c>
      <c r="E18" s="33">
        <v>34293.61</v>
      </c>
      <c r="F18" s="33">
        <v>77269.89</v>
      </c>
      <c r="G18" s="39">
        <v>32827.579999999958</v>
      </c>
      <c r="H18" s="235">
        <v>878938.39</v>
      </c>
    </row>
    <row r="19" spans="1:8" ht="18" customHeight="1" x14ac:dyDescent="0.2">
      <c r="A19" s="6"/>
      <c r="B19" s="226" t="s">
        <v>430</v>
      </c>
      <c r="C19" s="33">
        <v>2589024.54</v>
      </c>
      <c r="D19" s="33">
        <v>322944.61</v>
      </c>
      <c r="E19" s="33">
        <v>466696.87</v>
      </c>
      <c r="F19" s="33">
        <v>258914.49</v>
      </c>
      <c r="G19" s="39">
        <v>279875.64000000013</v>
      </c>
      <c r="H19" s="235">
        <v>3917456.15</v>
      </c>
    </row>
    <row r="20" spans="1:8" ht="18" customHeight="1" x14ac:dyDescent="0.2">
      <c r="A20" s="6"/>
      <c r="B20" s="226" t="s">
        <v>431</v>
      </c>
      <c r="C20" s="33">
        <v>437882.6</v>
      </c>
      <c r="D20" s="33">
        <v>87513.56</v>
      </c>
      <c r="E20" s="33">
        <v>42484.21</v>
      </c>
      <c r="F20" s="33">
        <v>54756.99</v>
      </c>
      <c r="G20" s="39">
        <v>20273.109999999986</v>
      </c>
      <c r="H20" s="235">
        <v>642910.47</v>
      </c>
    </row>
    <row r="21" spans="1:8" ht="18" customHeight="1" x14ac:dyDescent="0.2">
      <c r="A21" s="6"/>
      <c r="B21" s="226" t="s">
        <v>432</v>
      </c>
      <c r="C21" s="33">
        <v>122634.72</v>
      </c>
      <c r="D21" s="33">
        <v>44188.99</v>
      </c>
      <c r="E21" s="33">
        <v>16461.45</v>
      </c>
      <c r="F21" s="33">
        <v>27354.35</v>
      </c>
      <c r="G21" s="39">
        <v>0.17999999999301508</v>
      </c>
      <c r="H21" s="235">
        <v>210639.69</v>
      </c>
    </row>
    <row r="22" spans="1:8" ht="18" customHeight="1" x14ac:dyDescent="0.2">
      <c r="A22" s="6"/>
      <c r="B22" s="226" t="s">
        <v>433</v>
      </c>
      <c r="C22" s="33">
        <v>353041.71</v>
      </c>
      <c r="D22" s="33">
        <v>117431.71</v>
      </c>
      <c r="E22" s="33">
        <v>48391.73</v>
      </c>
      <c r="F22" s="33">
        <v>88329.46</v>
      </c>
      <c r="G22" s="39">
        <v>0</v>
      </c>
      <c r="H22" s="235">
        <v>607194.61</v>
      </c>
    </row>
    <row r="23" spans="1:8" ht="18" customHeight="1" x14ac:dyDescent="0.2">
      <c r="A23" s="6"/>
      <c r="B23" s="226" t="s">
        <v>434</v>
      </c>
      <c r="C23" s="33">
        <v>95096.53</v>
      </c>
      <c r="D23" s="33">
        <v>17411.830000000002</v>
      </c>
      <c r="E23" s="33">
        <v>5237.9799999999996</v>
      </c>
      <c r="F23" s="33">
        <v>10089.530000000001</v>
      </c>
      <c r="G23" s="39">
        <v>5141.6000000000058</v>
      </c>
      <c r="H23" s="235">
        <v>132977.47</v>
      </c>
    </row>
    <row r="24" spans="1:8" ht="18" customHeight="1" x14ac:dyDescent="0.2">
      <c r="A24" s="6"/>
      <c r="B24" s="226" t="s">
        <v>435</v>
      </c>
      <c r="C24" s="33">
        <v>1666046.88</v>
      </c>
      <c r="D24" s="33">
        <v>257632.01</v>
      </c>
      <c r="E24" s="33">
        <v>174762.2</v>
      </c>
      <c r="F24" s="33">
        <v>153792.85</v>
      </c>
      <c r="G24" s="39">
        <v>54012.810000000056</v>
      </c>
      <c r="H24" s="235">
        <v>2306246.75</v>
      </c>
    </row>
    <row r="25" spans="1:8" ht="18" customHeight="1" x14ac:dyDescent="0.2">
      <c r="A25" s="6"/>
      <c r="B25" s="226" t="s">
        <v>436</v>
      </c>
      <c r="C25" s="33">
        <v>8252.34</v>
      </c>
      <c r="D25" s="33">
        <v>2166.0700000000002</v>
      </c>
      <c r="E25" s="33">
        <v>442.24</v>
      </c>
      <c r="F25" s="33">
        <v>922.16</v>
      </c>
      <c r="G25" s="39">
        <v>0</v>
      </c>
      <c r="H25" s="235">
        <v>11782.81</v>
      </c>
    </row>
    <row r="26" spans="1:8" ht="18" customHeight="1" thickBot="1" x14ac:dyDescent="0.25">
      <c r="A26" s="6"/>
      <c r="B26" s="245" t="s">
        <v>399</v>
      </c>
      <c r="C26" s="35">
        <v>8804.6799999999985</v>
      </c>
      <c r="D26" s="36">
        <v>1654.32</v>
      </c>
      <c r="E26" s="36">
        <v>643.99</v>
      </c>
      <c r="F26" s="36">
        <v>568.24</v>
      </c>
      <c r="G26" s="40">
        <v>1.8189894035458565E-12</v>
      </c>
      <c r="H26" s="236">
        <v>11671.23</v>
      </c>
    </row>
    <row r="27" spans="1:8" ht="27" customHeight="1" thickTop="1" thickBot="1" x14ac:dyDescent="0.25">
      <c r="A27" s="6"/>
      <c r="B27" s="300" t="s">
        <v>1</v>
      </c>
      <c r="C27" s="229">
        <v>14820902.060000001</v>
      </c>
      <c r="D27" s="229">
        <v>2402434.6</v>
      </c>
      <c r="E27" s="229">
        <v>1701884.22</v>
      </c>
      <c r="F27" s="229">
        <v>1683648.89</v>
      </c>
      <c r="G27" s="230">
        <v>797275.68</v>
      </c>
      <c r="H27" s="231">
        <v>21406145.449999999</v>
      </c>
    </row>
    <row r="28" spans="1:8" ht="12" customHeight="1" x14ac:dyDescent="0.2"/>
    <row r="29" spans="1:8" ht="15" customHeight="1" x14ac:dyDescent="0.25">
      <c r="B29" s="4" t="s">
        <v>11</v>
      </c>
      <c r="C29" s="6"/>
      <c r="D29" s="6"/>
      <c r="E29" s="6"/>
      <c r="F29" s="6"/>
      <c r="G29" s="6"/>
      <c r="H29" s="6"/>
    </row>
    <row r="30" spans="1:8" ht="11.25" customHeight="1" thickBot="1" x14ac:dyDescent="0.3">
      <c r="B30" s="3"/>
      <c r="C30" s="6"/>
      <c r="D30" s="6"/>
      <c r="E30" s="6"/>
      <c r="F30" s="6"/>
      <c r="H30" s="19" t="s">
        <v>102</v>
      </c>
    </row>
    <row r="31" spans="1:8" ht="60" customHeight="1" thickBot="1" x14ac:dyDescent="0.25">
      <c r="B31" s="295" t="s">
        <v>8</v>
      </c>
      <c r="C31" s="296" t="s">
        <v>109</v>
      </c>
      <c r="D31" s="302" t="s">
        <v>31</v>
      </c>
      <c r="E31" s="302" t="s">
        <v>32</v>
      </c>
      <c r="F31" s="302" t="s">
        <v>33</v>
      </c>
      <c r="G31" s="297" t="s">
        <v>29</v>
      </c>
      <c r="H31" s="299" t="s">
        <v>154</v>
      </c>
    </row>
    <row r="32" spans="1:8" ht="18" customHeight="1" thickTop="1" x14ac:dyDescent="0.2">
      <c r="B32" s="225" t="s">
        <v>419</v>
      </c>
      <c r="C32" s="53">
        <v>0.70073003071193052</v>
      </c>
      <c r="D32" s="53">
        <v>0.12318254394128807</v>
      </c>
      <c r="E32" s="53">
        <v>8.0753566515571418E-2</v>
      </c>
      <c r="F32" s="53">
        <v>6.7656173435339265E-2</v>
      </c>
      <c r="G32" s="59">
        <v>2.7677685395870743E-2</v>
      </c>
      <c r="H32" s="241">
        <v>1</v>
      </c>
    </row>
    <row r="33" spans="2:8" ht="18" customHeight="1" x14ac:dyDescent="0.2">
      <c r="B33" s="226" t="s">
        <v>420</v>
      </c>
      <c r="C33" s="53">
        <v>0.67461516459693505</v>
      </c>
      <c r="D33" s="53">
        <v>0.1225315686037976</v>
      </c>
      <c r="E33" s="53">
        <v>5.3198628850821036E-2</v>
      </c>
      <c r="F33" s="53">
        <v>0.10202202082794164</v>
      </c>
      <c r="G33" s="54">
        <v>4.763261712050456E-2</v>
      </c>
      <c r="H33" s="241">
        <v>1</v>
      </c>
    </row>
    <row r="34" spans="2:8" ht="18" customHeight="1" x14ac:dyDescent="0.2">
      <c r="B34" s="226" t="s">
        <v>421</v>
      </c>
      <c r="C34" s="53">
        <v>0.69800079178350583</v>
      </c>
      <c r="D34" s="53">
        <v>0.12376659959476011</v>
      </c>
      <c r="E34" s="53">
        <v>4.8203933300414233E-2</v>
      </c>
      <c r="F34" s="53">
        <v>8.4346959652642356E-2</v>
      </c>
      <c r="G34" s="54">
        <v>4.5681715668677549E-2</v>
      </c>
      <c r="H34" s="241">
        <v>1</v>
      </c>
    </row>
    <row r="35" spans="2:8" ht="18" customHeight="1" x14ac:dyDescent="0.2">
      <c r="B35" s="226" t="s">
        <v>422</v>
      </c>
      <c r="C35" s="53">
        <v>0.72356941443565648</v>
      </c>
      <c r="D35" s="53">
        <v>0.10997854389501191</v>
      </c>
      <c r="E35" s="53">
        <v>8.8014837023247763E-2</v>
      </c>
      <c r="F35" s="53">
        <v>5.766578179648147E-2</v>
      </c>
      <c r="G35" s="54">
        <v>2.07714228496024E-2</v>
      </c>
      <c r="H35" s="241">
        <v>1</v>
      </c>
    </row>
    <row r="36" spans="2:8" ht="18" customHeight="1" x14ac:dyDescent="0.2">
      <c r="B36" s="226" t="s">
        <v>423</v>
      </c>
      <c r="C36" s="53">
        <v>0.69145781909617932</v>
      </c>
      <c r="D36" s="53">
        <v>0.12038744567255937</v>
      </c>
      <c r="E36" s="53">
        <v>5.8638950067947455E-2</v>
      </c>
      <c r="F36" s="53">
        <v>9.7582197907545201E-2</v>
      </c>
      <c r="G36" s="54">
        <v>3.193358725576869E-2</v>
      </c>
      <c r="H36" s="241">
        <v>1</v>
      </c>
    </row>
    <row r="37" spans="2:8" ht="18" customHeight="1" x14ac:dyDescent="0.2">
      <c r="B37" s="226" t="s">
        <v>424</v>
      </c>
      <c r="C37" s="53">
        <v>0.68894167440960696</v>
      </c>
      <c r="D37" s="53">
        <v>0.12297985467698017</v>
      </c>
      <c r="E37" s="53">
        <v>8.3230598927419588E-2</v>
      </c>
      <c r="F37" s="53">
        <v>8.0326170747220607E-2</v>
      </c>
      <c r="G37" s="54">
        <v>2.4521701238772765E-2</v>
      </c>
      <c r="H37" s="241">
        <v>1</v>
      </c>
    </row>
    <row r="38" spans="2:8" ht="18" customHeight="1" x14ac:dyDescent="0.2">
      <c r="B38" s="226" t="s">
        <v>425</v>
      </c>
      <c r="C38" s="53">
        <v>0.71878895682168087</v>
      </c>
      <c r="D38" s="53">
        <v>0.1257336707010292</v>
      </c>
      <c r="E38" s="53">
        <v>4.5170124008980392E-2</v>
      </c>
      <c r="F38" s="53">
        <v>7.4188766075280368E-2</v>
      </c>
      <c r="G38" s="54">
        <v>3.6118482393029228E-2</v>
      </c>
      <c r="H38" s="241">
        <v>1</v>
      </c>
    </row>
    <row r="39" spans="2:8" ht="18" customHeight="1" x14ac:dyDescent="0.2">
      <c r="B39" s="226" t="s">
        <v>426</v>
      </c>
      <c r="C39" s="53">
        <v>0.71674289287455462</v>
      </c>
      <c r="D39" s="53">
        <v>0.13214273474907376</v>
      </c>
      <c r="E39" s="53">
        <v>5.1978963718368583E-2</v>
      </c>
      <c r="F39" s="53">
        <v>7.8703227298492148E-2</v>
      </c>
      <c r="G39" s="54">
        <v>2.0432181359510942E-2</v>
      </c>
      <c r="H39" s="241">
        <v>1</v>
      </c>
    </row>
    <row r="40" spans="2:8" ht="18" customHeight="1" x14ac:dyDescent="0.2">
      <c r="B40" s="226" t="s">
        <v>427</v>
      </c>
      <c r="C40" s="53">
        <v>0.70242978891743735</v>
      </c>
      <c r="D40" s="53">
        <v>8.8875891256182379E-2</v>
      </c>
      <c r="E40" s="53">
        <v>8.2600404740827402E-2</v>
      </c>
      <c r="F40" s="53">
        <v>8.9716375913373711E-2</v>
      </c>
      <c r="G40" s="54">
        <v>3.637753917217923E-2</v>
      </c>
      <c r="H40" s="241">
        <v>1</v>
      </c>
    </row>
    <row r="41" spans="2:8" ht="18" customHeight="1" x14ac:dyDescent="0.2">
      <c r="B41" s="226" t="s">
        <v>428</v>
      </c>
      <c r="C41" s="53">
        <v>0.75205162029767114</v>
      </c>
      <c r="D41" s="53">
        <v>0.13574488287728081</v>
      </c>
      <c r="E41" s="53">
        <v>2.8309869641105392E-2</v>
      </c>
      <c r="F41" s="53">
        <v>6.1721394892078903E-2</v>
      </c>
      <c r="G41" s="54">
        <v>2.217223229186386E-2</v>
      </c>
      <c r="H41" s="241">
        <v>1</v>
      </c>
    </row>
    <row r="42" spans="2:8" ht="18" customHeight="1" x14ac:dyDescent="0.2">
      <c r="B42" s="226" t="s">
        <v>429</v>
      </c>
      <c r="C42" s="53">
        <v>0.68648603458997848</v>
      </c>
      <c r="D42" s="53">
        <v>0.14923501065871067</v>
      </c>
      <c r="E42" s="53">
        <v>3.9017080594238238E-2</v>
      </c>
      <c r="F42" s="53">
        <v>8.7912748924301731E-2</v>
      </c>
      <c r="G42" s="54">
        <v>3.734912523277082E-2</v>
      </c>
      <c r="H42" s="241">
        <v>1</v>
      </c>
    </row>
    <row r="43" spans="2:8" ht="18" customHeight="1" x14ac:dyDescent="0.2">
      <c r="B43" s="226" t="s">
        <v>430</v>
      </c>
      <c r="C43" s="53">
        <v>0.6608943255178491</v>
      </c>
      <c r="D43" s="53">
        <v>8.2437326069367739E-2</v>
      </c>
      <c r="E43" s="53">
        <v>0.11913263406917778</v>
      </c>
      <c r="F43" s="53">
        <v>6.6092504953756792E-2</v>
      </c>
      <c r="G43" s="54">
        <v>7.1443209389848591E-2</v>
      </c>
      <c r="H43" s="241">
        <v>1</v>
      </c>
    </row>
    <row r="44" spans="2:8" ht="18" customHeight="1" x14ac:dyDescent="0.2">
      <c r="B44" s="226" t="s">
        <v>431</v>
      </c>
      <c r="C44" s="53">
        <v>0.68109421207590537</v>
      </c>
      <c r="D44" s="53">
        <v>0.13612091276099456</v>
      </c>
      <c r="E44" s="53">
        <v>6.6081067244090769E-2</v>
      </c>
      <c r="F44" s="53">
        <v>8.5170474825211673E-2</v>
      </c>
      <c r="G44" s="54">
        <v>3.1533333093797626E-2</v>
      </c>
      <c r="H44" s="241">
        <v>1</v>
      </c>
    </row>
    <row r="45" spans="2:8" ht="18" customHeight="1" x14ac:dyDescent="0.2">
      <c r="B45" s="226" t="s">
        <v>432</v>
      </c>
      <c r="C45" s="53">
        <v>0.58220138854173209</v>
      </c>
      <c r="D45" s="53">
        <v>0.20978472765507772</v>
      </c>
      <c r="E45" s="53">
        <v>7.8149801682674339E-2</v>
      </c>
      <c r="F45" s="53">
        <v>0.12986322758070903</v>
      </c>
      <c r="G45" s="54">
        <v>8.5453980678102538E-7</v>
      </c>
      <c r="H45" s="241">
        <v>1</v>
      </c>
    </row>
    <row r="46" spans="2:8" ht="18" customHeight="1" x14ac:dyDescent="0.2">
      <c r="B46" s="226" t="s">
        <v>433</v>
      </c>
      <c r="C46" s="53">
        <v>0.58143090235929473</v>
      </c>
      <c r="D46" s="53">
        <v>0.193400448663403</v>
      </c>
      <c r="E46" s="53">
        <v>7.9697232490255482E-2</v>
      </c>
      <c r="F46" s="53">
        <v>0.1454714164870469</v>
      </c>
      <c r="G46" s="54">
        <v>0</v>
      </c>
      <c r="H46" s="241">
        <v>1</v>
      </c>
    </row>
    <row r="47" spans="2:8" ht="18" customHeight="1" x14ac:dyDescent="0.2">
      <c r="B47" s="226" t="s">
        <v>434</v>
      </c>
      <c r="C47" s="53">
        <v>0.71513264615426952</v>
      </c>
      <c r="D47" s="53">
        <v>0.13093819577105806</v>
      </c>
      <c r="E47" s="53">
        <v>3.9389980874203721E-2</v>
      </c>
      <c r="F47" s="53">
        <v>7.587398075779303E-2</v>
      </c>
      <c r="G47" s="54">
        <v>3.8665196442675631E-2</v>
      </c>
      <c r="H47" s="241">
        <v>1</v>
      </c>
    </row>
    <row r="48" spans="2:8" ht="18" customHeight="1" x14ac:dyDescent="0.2">
      <c r="B48" s="226" t="s">
        <v>435</v>
      </c>
      <c r="C48" s="53">
        <v>0.7224061692444661</v>
      </c>
      <c r="D48" s="53">
        <v>0.11171051406359706</v>
      </c>
      <c r="E48" s="53">
        <v>7.5777754483556461E-2</v>
      </c>
      <c r="F48" s="53">
        <v>6.6685340586387823E-2</v>
      </c>
      <c r="G48" s="54">
        <v>2.3420221621992553E-2</v>
      </c>
      <c r="H48" s="241">
        <v>1</v>
      </c>
    </row>
    <row r="49" spans="2:8" ht="18" customHeight="1" x14ac:dyDescent="0.2">
      <c r="B49" s="226" t="s">
        <v>436</v>
      </c>
      <c r="C49" s="53">
        <v>0.70037113388062788</v>
      </c>
      <c r="D49" s="53">
        <v>0.18383305849793047</v>
      </c>
      <c r="E49" s="53">
        <v>3.7532642892484903E-2</v>
      </c>
      <c r="F49" s="53">
        <v>7.8263164728956849E-2</v>
      </c>
      <c r="G49" s="54">
        <v>0</v>
      </c>
      <c r="H49" s="241">
        <v>1</v>
      </c>
    </row>
    <row r="50" spans="2:8" ht="18" customHeight="1" thickBot="1" x14ac:dyDescent="0.25">
      <c r="B50" s="245" t="s">
        <v>399</v>
      </c>
      <c r="C50" s="57">
        <v>0.75439178218576786</v>
      </c>
      <c r="D50" s="55">
        <v>0.14174341521844741</v>
      </c>
      <c r="E50" s="55">
        <v>5.5177560548459764E-2</v>
      </c>
      <c r="F50" s="55">
        <v>4.868724204732492E-2</v>
      </c>
      <c r="G50" s="56">
        <v>1.5585241688715385E-16</v>
      </c>
      <c r="H50" s="242">
        <v>1</v>
      </c>
    </row>
    <row r="51" spans="2:8" ht="27" customHeight="1" thickTop="1" thickBot="1" x14ac:dyDescent="0.25">
      <c r="B51" s="300" t="s">
        <v>1</v>
      </c>
      <c r="C51" s="240">
        <v>0.69236668949196556</v>
      </c>
      <c r="D51" s="240">
        <v>0.11223106960622845</v>
      </c>
      <c r="E51" s="240">
        <v>7.9504468657153785E-2</v>
      </c>
      <c r="F51" s="240">
        <v>7.8652595065871606E-2</v>
      </c>
      <c r="G51" s="244">
        <v>3.7245177178780689E-2</v>
      </c>
      <c r="H51" s="243">
        <v>1</v>
      </c>
    </row>
  </sheetData>
  <phoneticPr fontId="2" type="noConversion"/>
  <hyperlinks>
    <hyperlink ref="J1" location="INDICE!A1" display="VOLVER AL ÍNDICE" xr:uid="{F36C8BF7-64DF-4ACC-9852-1345EA488930}"/>
    <hyperlink ref="J1:K1" location="INDICE!A49:N49" display="VOLVER AL ÍNDICE" xr:uid="{61FEBA65-9441-4DFE-AE57-D3DBCA400843}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A8F8-DA76-4859-9980-8E38042EB32A}">
  <sheetPr codeName="Hoja42">
    <tabColor rgb="FFFBD637"/>
  </sheetPr>
  <dimension ref="A1:J27"/>
  <sheetViews>
    <sheetView showGridLines="0" topLeftCell="A19" workbookViewId="0">
      <selection activeCell="K25" sqref="K25"/>
    </sheetView>
  </sheetViews>
  <sheetFormatPr baseColWidth="10" defaultColWidth="9.140625" defaultRowHeight="12.75" x14ac:dyDescent="0.2"/>
  <cols>
    <col min="1" max="1" width="1.5703125" style="5" customWidth="1"/>
    <col min="2" max="2" width="23.42578125" style="5" customWidth="1"/>
    <col min="3" max="7" width="12.5703125" style="5" customWidth="1"/>
    <col min="8" max="8" width="16.5703125" style="5" customWidth="1"/>
    <col min="9" max="9" width="8.140625" style="9" customWidth="1"/>
    <col min="10" max="16384" width="9.140625" style="5"/>
  </cols>
  <sheetData>
    <row r="1" spans="1:10" ht="19.5" thickTop="1" thickBot="1" x14ac:dyDescent="0.25">
      <c r="A1" s="6"/>
      <c r="B1" s="1" t="s">
        <v>28</v>
      </c>
      <c r="J1" s="467" t="s">
        <v>180</v>
      </c>
    </row>
    <row r="2" spans="1:10" ht="12" customHeight="1" thickTop="1" x14ac:dyDescent="0.2">
      <c r="A2" s="6"/>
      <c r="B2" s="1"/>
    </row>
    <row r="3" spans="1:10" ht="18" x14ac:dyDescent="0.2">
      <c r="A3" s="6"/>
      <c r="B3" s="1" t="s">
        <v>238</v>
      </c>
    </row>
    <row r="4" spans="1:10" ht="6" customHeight="1" x14ac:dyDescent="0.2">
      <c r="A4" s="6"/>
      <c r="B4" s="2"/>
    </row>
    <row r="5" spans="1:10" ht="15" customHeight="1" x14ac:dyDescent="0.2">
      <c r="A5" s="6"/>
      <c r="B5" s="3" t="s">
        <v>121</v>
      </c>
    </row>
    <row r="6" spans="1:10" ht="11.25" customHeight="1" thickBot="1" x14ac:dyDescent="0.3">
      <c r="A6" s="6"/>
      <c r="D6" s="21"/>
      <c r="E6" s="23"/>
      <c r="F6" s="23"/>
      <c r="H6" s="20" t="s">
        <v>88</v>
      </c>
      <c r="I6" s="19"/>
    </row>
    <row r="7" spans="1:10" ht="60" customHeight="1" thickBot="1" x14ac:dyDescent="0.25">
      <c r="A7" s="6"/>
      <c r="B7" s="295" t="s">
        <v>0</v>
      </c>
      <c r="C7" s="296" t="s">
        <v>109</v>
      </c>
      <c r="D7" s="302" t="s">
        <v>31</v>
      </c>
      <c r="E7" s="302" t="s">
        <v>32</v>
      </c>
      <c r="F7" s="302" t="s">
        <v>33</v>
      </c>
      <c r="G7" s="297" t="s">
        <v>29</v>
      </c>
      <c r="H7" s="299" t="s">
        <v>154</v>
      </c>
      <c r="I7" s="112"/>
    </row>
    <row r="8" spans="1:10" ht="18" customHeight="1" thickTop="1" x14ac:dyDescent="0.2">
      <c r="A8" s="6"/>
      <c r="B8" s="225" t="s">
        <v>81</v>
      </c>
      <c r="C8" s="58">
        <v>2313870.9300000002</v>
      </c>
      <c r="D8" s="58">
        <v>195442.06</v>
      </c>
      <c r="E8" s="58">
        <v>426613.35</v>
      </c>
      <c r="F8" s="58">
        <v>226475.19</v>
      </c>
      <c r="G8" s="64">
        <v>287742.10999999987</v>
      </c>
      <c r="H8" s="235">
        <v>3450143.64</v>
      </c>
      <c r="I8" s="118"/>
    </row>
    <row r="9" spans="1:10" ht="18" customHeight="1" x14ac:dyDescent="0.2">
      <c r="A9" s="6"/>
      <c r="B9" s="226" t="s">
        <v>82</v>
      </c>
      <c r="C9" s="58">
        <v>723361.05</v>
      </c>
      <c r="D9" s="58">
        <v>127121.19</v>
      </c>
      <c r="E9" s="58">
        <v>105193.4</v>
      </c>
      <c r="F9" s="58">
        <v>124377.65</v>
      </c>
      <c r="G9" s="60">
        <v>91971.179999999935</v>
      </c>
      <c r="H9" s="235">
        <v>1172024.47</v>
      </c>
      <c r="I9" s="118"/>
    </row>
    <row r="10" spans="1:10" ht="18" customHeight="1" x14ac:dyDescent="0.2">
      <c r="A10" s="6"/>
      <c r="B10" s="226" t="s">
        <v>83</v>
      </c>
      <c r="C10" s="58">
        <v>3070809.4899999998</v>
      </c>
      <c r="D10" s="58">
        <v>547635.03</v>
      </c>
      <c r="E10" s="58">
        <v>367160.22</v>
      </c>
      <c r="F10" s="58">
        <v>414305.44</v>
      </c>
      <c r="G10" s="60">
        <v>309371.8900000006</v>
      </c>
      <c r="H10" s="235">
        <v>4709282.07</v>
      </c>
      <c r="I10" s="118"/>
    </row>
    <row r="11" spans="1:10" ht="18" customHeight="1" x14ac:dyDescent="0.2">
      <c r="A11" s="6"/>
      <c r="B11" s="226" t="s">
        <v>84</v>
      </c>
      <c r="C11" s="58">
        <v>2015837.94</v>
      </c>
      <c r="D11" s="58">
        <v>303819.61</v>
      </c>
      <c r="E11" s="58">
        <v>263725.34000000003</v>
      </c>
      <c r="F11" s="58">
        <v>218360.14</v>
      </c>
      <c r="G11" s="60">
        <v>105140.19000000041</v>
      </c>
      <c r="H11" s="235">
        <v>2906883.22</v>
      </c>
      <c r="I11" s="118"/>
    </row>
    <row r="12" spans="1:10" ht="18" customHeight="1" x14ac:dyDescent="0.2">
      <c r="A12" s="6"/>
      <c r="B12" s="226" t="s">
        <v>85</v>
      </c>
      <c r="C12" s="58">
        <v>2411721.0900000003</v>
      </c>
      <c r="D12" s="58">
        <v>414686.78</v>
      </c>
      <c r="E12" s="58">
        <v>239146.55</v>
      </c>
      <c r="F12" s="58">
        <v>243710.07</v>
      </c>
      <c r="G12" s="60">
        <v>2881.019999999553</v>
      </c>
      <c r="H12" s="235">
        <v>3312145.51</v>
      </c>
      <c r="I12" s="118"/>
    </row>
    <row r="13" spans="1:10" ht="18" customHeight="1" x14ac:dyDescent="0.2">
      <c r="A13" s="6"/>
      <c r="B13" s="226" t="s">
        <v>86</v>
      </c>
      <c r="C13" s="58">
        <v>2541421.62</v>
      </c>
      <c r="D13" s="58">
        <v>479427.91</v>
      </c>
      <c r="E13" s="58">
        <v>230643.93</v>
      </c>
      <c r="F13" s="58">
        <v>257568.11</v>
      </c>
      <c r="G13" s="60">
        <v>10.209999999497086</v>
      </c>
      <c r="H13" s="235">
        <v>3509071.78</v>
      </c>
      <c r="I13" s="118"/>
    </row>
    <row r="14" spans="1:10" ht="18" customHeight="1" thickBot="1" x14ac:dyDescent="0.25">
      <c r="A14" s="6"/>
      <c r="B14" s="245" t="s">
        <v>87</v>
      </c>
      <c r="C14" s="61">
        <v>1743879.97</v>
      </c>
      <c r="D14" s="63">
        <v>334302.03999999998</v>
      </c>
      <c r="E14" s="63">
        <v>69401.399999999994</v>
      </c>
      <c r="F14" s="63">
        <v>198852.3</v>
      </c>
      <c r="G14" s="62">
        <v>159.06000000005588</v>
      </c>
      <c r="H14" s="236">
        <v>2346594.77</v>
      </c>
      <c r="I14" s="118"/>
    </row>
    <row r="15" spans="1:10" ht="27" customHeight="1" thickTop="1" thickBot="1" x14ac:dyDescent="0.25">
      <c r="A15" s="6"/>
      <c r="B15" s="300" t="s">
        <v>1</v>
      </c>
      <c r="C15" s="258">
        <v>14820902.09</v>
      </c>
      <c r="D15" s="258">
        <v>2402434.62</v>
      </c>
      <c r="E15" s="258">
        <v>1701884.19</v>
      </c>
      <c r="F15" s="258">
        <v>1683648.9</v>
      </c>
      <c r="G15" s="259">
        <v>797275.65999999992</v>
      </c>
      <c r="H15" s="231">
        <v>21406145.460000001</v>
      </c>
      <c r="I15" s="119"/>
    </row>
    <row r="16" spans="1:10" ht="12" customHeight="1" x14ac:dyDescent="0.2">
      <c r="A16" s="6"/>
      <c r="B16" s="6"/>
      <c r="C16" s="16"/>
      <c r="D16" s="16"/>
      <c r="E16" s="16"/>
      <c r="F16" s="16"/>
      <c r="G16" s="16"/>
      <c r="H16" s="16"/>
      <c r="I16" s="16"/>
    </row>
    <row r="17" spans="1:8" ht="15" customHeight="1" x14ac:dyDescent="0.25">
      <c r="A17" s="6"/>
      <c r="B17" s="4" t="s">
        <v>10</v>
      </c>
      <c r="C17" s="9"/>
      <c r="D17" s="9"/>
      <c r="E17" s="9"/>
      <c r="F17" s="9"/>
      <c r="G17" s="9"/>
      <c r="H17" s="9"/>
    </row>
    <row r="18" spans="1:8" ht="11.25" customHeight="1" thickBot="1" x14ac:dyDescent="0.3">
      <c r="A18" s="6"/>
      <c r="B18" s="2"/>
      <c r="C18" s="2"/>
      <c r="D18" s="21"/>
      <c r="E18" s="23"/>
      <c r="F18" s="23"/>
      <c r="H18" s="19" t="s">
        <v>102</v>
      </c>
    </row>
    <row r="19" spans="1:8" ht="60" customHeight="1" thickBot="1" x14ac:dyDescent="0.25">
      <c r="A19" s="6"/>
      <c r="B19" s="295" t="s">
        <v>0</v>
      </c>
      <c r="C19" s="296" t="s">
        <v>109</v>
      </c>
      <c r="D19" s="302" t="s">
        <v>31</v>
      </c>
      <c r="E19" s="302" t="s">
        <v>32</v>
      </c>
      <c r="F19" s="302" t="s">
        <v>33</v>
      </c>
      <c r="G19" s="297" t="s">
        <v>29</v>
      </c>
      <c r="H19" s="299" t="s">
        <v>154</v>
      </c>
    </row>
    <row r="20" spans="1:8" ht="18" customHeight="1" thickTop="1" x14ac:dyDescent="0.2">
      <c r="A20" s="6"/>
      <c r="B20" s="225" t="s">
        <v>81</v>
      </c>
      <c r="C20" s="53">
        <v>0.67065930333265777</v>
      </c>
      <c r="D20" s="53">
        <v>5.6647513956839195E-2</v>
      </c>
      <c r="E20" s="53">
        <v>0.12365089530011567</v>
      </c>
      <c r="F20" s="53">
        <v>6.5642249607903283E-2</v>
      </c>
      <c r="G20" s="59">
        <v>8.3400037802484034E-2</v>
      </c>
      <c r="H20" s="241">
        <v>1</v>
      </c>
    </row>
    <row r="21" spans="1:8" ht="18" customHeight="1" x14ac:dyDescent="0.2">
      <c r="A21" s="6"/>
      <c r="B21" s="226" t="s">
        <v>82</v>
      </c>
      <c r="C21" s="53">
        <v>0.6171893748941949</v>
      </c>
      <c r="D21" s="53">
        <v>0.10846291460109191</v>
      </c>
      <c r="E21" s="53">
        <v>8.9753586800111779E-2</v>
      </c>
      <c r="F21" s="53">
        <v>0.10612205903857963</v>
      </c>
      <c r="G21" s="54">
        <v>7.8472064666021815E-2</v>
      </c>
      <c r="H21" s="241">
        <v>1</v>
      </c>
    </row>
    <row r="22" spans="1:8" ht="18" customHeight="1" x14ac:dyDescent="0.2">
      <c r="A22" s="6"/>
      <c r="B22" s="226" t="s">
        <v>83</v>
      </c>
      <c r="C22" s="53">
        <v>0.65207593097093874</v>
      </c>
      <c r="D22" s="53">
        <v>0.11628843247437926</v>
      </c>
      <c r="E22" s="53">
        <v>7.7965221565078166E-2</v>
      </c>
      <c r="F22" s="53">
        <v>8.7976348377874922E-2</v>
      </c>
      <c r="G22" s="54">
        <v>6.5694066611728899E-2</v>
      </c>
      <c r="H22" s="241">
        <v>1</v>
      </c>
    </row>
    <row r="23" spans="1:8" ht="18" customHeight="1" x14ac:dyDescent="0.2">
      <c r="A23" s="6"/>
      <c r="B23" s="226" t="s">
        <v>84</v>
      </c>
      <c r="C23" s="53">
        <v>0.69347056191682854</v>
      </c>
      <c r="D23" s="53">
        <v>0.10451730840429151</v>
      </c>
      <c r="E23" s="53">
        <v>9.0724435775579593E-2</v>
      </c>
      <c r="F23" s="53">
        <v>7.511830489014279E-2</v>
      </c>
      <c r="G23" s="54">
        <v>3.6169389013157673E-2</v>
      </c>
      <c r="H23" s="241">
        <v>1</v>
      </c>
    </row>
    <row r="24" spans="1:8" ht="18" customHeight="1" x14ac:dyDescent="0.2">
      <c r="A24" s="6"/>
      <c r="B24" s="226" t="s">
        <v>85</v>
      </c>
      <c r="C24" s="53">
        <v>0.72814466717073689</v>
      </c>
      <c r="D24" s="53">
        <v>0.12520186047019416</v>
      </c>
      <c r="E24" s="53">
        <v>7.2202911761566901E-2</v>
      </c>
      <c r="F24" s="53">
        <v>7.3580725624581636E-2</v>
      </c>
      <c r="G24" s="54">
        <v>8.6983497292048419E-4</v>
      </c>
      <c r="H24" s="241">
        <v>1</v>
      </c>
    </row>
    <row r="25" spans="1:8" ht="18" customHeight="1" x14ac:dyDescent="0.2">
      <c r="A25" s="6"/>
      <c r="B25" s="226" t="s">
        <v>86</v>
      </c>
      <c r="C25" s="53">
        <v>0.7242432698256176</v>
      </c>
      <c r="D25" s="53">
        <v>0.13662527872256863</v>
      </c>
      <c r="E25" s="53">
        <v>6.5727903120864628E-2</v>
      </c>
      <c r="F25" s="53">
        <v>7.3400638729595888E-2</v>
      </c>
      <c r="G25" s="54">
        <v>2.9096013531809506E-6</v>
      </c>
      <c r="H25" s="241">
        <v>1</v>
      </c>
    </row>
    <row r="26" spans="1:8" ht="18" customHeight="1" thickBot="1" x14ac:dyDescent="0.25">
      <c r="A26" s="6"/>
      <c r="B26" s="245" t="s">
        <v>87</v>
      </c>
      <c r="C26" s="57">
        <v>0.74315343760865871</v>
      </c>
      <c r="D26" s="55">
        <v>0.14246262042082364</v>
      </c>
      <c r="E26" s="55">
        <v>2.9575366350961394E-2</v>
      </c>
      <c r="F26" s="55">
        <v>8.4740792292825232E-2</v>
      </c>
      <c r="G26" s="56">
        <v>6.7783326730953163E-5</v>
      </c>
      <c r="H26" s="242">
        <v>1</v>
      </c>
    </row>
    <row r="27" spans="1:8" ht="27" customHeight="1" thickTop="1" thickBot="1" x14ac:dyDescent="0.25">
      <c r="A27" s="6"/>
      <c r="B27" s="300" t="s">
        <v>1</v>
      </c>
      <c r="C27" s="240">
        <v>0.69236669056998923</v>
      </c>
      <c r="D27" s="240">
        <v>0.11223107048811019</v>
      </c>
      <c r="E27" s="240">
        <v>7.9504467218546121E-2</v>
      </c>
      <c r="F27" s="240">
        <v>7.8652595496284172E-2</v>
      </c>
      <c r="G27" s="244">
        <v>3.7245176227070256E-2</v>
      </c>
      <c r="H27" s="243">
        <v>1</v>
      </c>
    </row>
  </sheetData>
  <phoneticPr fontId="2" type="noConversion"/>
  <hyperlinks>
    <hyperlink ref="J1" location="INDICE!A1" display="VOLVER AL ÍNDICE" xr:uid="{4C0F6DB3-C19E-46DB-990D-059B64942F63}"/>
    <hyperlink ref="J1:K1" location="INDICE!A49:N49" display="VOLVER AL ÍNDICE" xr:uid="{B2B69727-F5DA-4160-B08B-EE5645E3AA07}"/>
  </hyperlinks>
  <printOptions horizontalCentered="1"/>
  <pageMargins left="0.39370078740157483" right="0.39370078740157483" top="0.78740157480314965" bottom="0.78740157480314965" header="0" footer="0"/>
  <pageSetup paperSize="9" scale="85" orientation="portrait" horizontalDpi="4294967293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53FD-5281-4265-B17F-C7A250BD0BE1}">
  <sheetPr codeName="Hoja43">
    <tabColor rgb="FFFBD637"/>
  </sheetPr>
  <dimension ref="A1:J41"/>
  <sheetViews>
    <sheetView showGridLines="0" topLeftCell="B1" workbookViewId="0">
      <selection activeCell="C7" sqref="C7:H7"/>
    </sheetView>
  </sheetViews>
  <sheetFormatPr baseColWidth="10" defaultColWidth="9.140625" defaultRowHeight="12.75" x14ac:dyDescent="0.2"/>
  <cols>
    <col min="1" max="1" width="1.5703125" style="5" customWidth="1"/>
    <col min="2" max="2" width="21.5703125" style="5" customWidth="1"/>
    <col min="3" max="7" width="12.5703125" style="5" customWidth="1"/>
    <col min="8" max="8" width="16.5703125" style="5" customWidth="1"/>
    <col min="9" max="9" width="8.42578125" style="9" customWidth="1"/>
    <col min="10" max="16384" width="9.140625" style="5"/>
  </cols>
  <sheetData>
    <row r="1" spans="1:10" ht="19.5" thickTop="1" thickBot="1" x14ac:dyDescent="0.25">
      <c r="A1" s="6"/>
      <c r="B1" s="1" t="s">
        <v>28</v>
      </c>
      <c r="J1" s="467" t="s">
        <v>180</v>
      </c>
    </row>
    <row r="2" spans="1:10" ht="12" customHeight="1" thickTop="1" x14ac:dyDescent="0.2">
      <c r="A2" s="6"/>
      <c r="B2" s="1"/>
    </row>
    <row r="3" spans="1:10" ht="18" x14ac:dyDescent="0.2">
      <c r="A3" s="6"/>
      <c r="B3" s="1" t="s">
        <v>239</v>
      </c>
    </row>
    <row r="4" spans="1:10" ht="6" customHeight="1" x14ac:dyDescent="0.2">
      <c r="A4" s="6"/>
      <c r="B4" s="2"/>
    </row>
    <row r="5" spans="1:10" ht="15" customHeight="1" x14ac:dyDescent="0.2">
      <c r="A5" s="6"/>
      <c r="B5" s="3" t="s">
        <v>121</v>
      </c>
    </row>
    <row r="6" spans="1:10" ht="11.25" customHeight="1" thickBot="1" x14ac:dyDescent="0.3">
      <c r="A6" s="6"/>
      <c r="D6" s="21"/>
      <c r="E6" s="23"/>
      <c r="F6" s="23"/>
      <c r="H6" s="20" t="s">
        <v>88</v>
      </c>
      <c r="I6" s="19"/>
    </row>
    <row r="7" spans="1:10" ht="60" customHeight="1" thickBot="1" x14ac:dyDescent="0.25">
      <c r="A7" s="6"/>
      <c r="B7" s="295" t="s">
        <v>2</v>
      </c>
      <c r="C7" s="296" t="s">
        <v>109</v>
      </c>
      <c r="D7" s="302" t="s">
        <v>31</v>
      </c>
      <c r="E7" s="302" t="s">
        <v>32</v>
      </c>
      <c r="F7" s="302" t="s">
        <v>33</v>
      </c>
      <c r="G7" s="297" t="s">
        <v>29</v>
      </c>
      <c r="H7" s="299" t="s">
        <v>154</v>
      </c>
      <c r="I7" s="112"/>
    </row>
    <row r="8" spans="1:10" ht="18" customHeight="1" thickTop="1" x14ac:dyDescent="0.2">
      <c r="A8" s="6"/>
      <c r="B8" s="225" t="s">
        <v>89</v>
      </c>
      <c r="C8" s="33">
        <v>14820902.09</v>
      </c>
      <c r="D8" s="33">
        <v>2402434.62</v>
      </c>
      <c r="E8" s="33">
        <v>1701884.19</v>
      </c>
      <c r="F8" s="33">
        <v>1683648.9</v>
      </c>
      <c r="G8" s="38">
        <v>797275.65999999992</v>
      </c>
      <c r="H8" s="235">
        <v>21406145.460000001</v>
      </c>
      <c r="I8" s="118"/>
    </row>
    <row r="9" spans="1:10" ht="18" customHeight="1" x14ac:dyDescent="0.2">
      <c r="A9" s="6"/>
      <c r="B9" s="226" t="s">
        <v>90</v>
      </c>
      <c r="C9" s="33">
        <v>0</v>
      </c>
      <c r="D9" s="33">
        <v>0</v>
      </c>
      <c r="E9" s="33">
        <v>0</v>
      </c>
      <c r="F9" s="33">
        <v>0</v>
      </c>
      <c r="G9" s="39">
        <v>652831.28</v>
      </c>
      <c r="H9" s="235">
        <v>652831.28</v>
      </c>
      <c r="I9" s="118"/>
    </row>
    <row r="10" spans="1:10" ht="18" customHeight="1" x14ac:dyDescent="0.2">
      <c r="A10" s="6"/>
      <c r="B10" s="226" t="s">
        <v>91</v>
      </c>
      <c r="C10" s="33">
        <v>0</v>
      </c>
      <c r="D10" s="33">
        <v>0</v>
      </c>
      <c r="E10" s="33">
        <v>0</v>
      </c>
      <c r="F10" s="33">
        <v>0</v>
      </c>
      <c r="G10" s="39">
        <v>9302831.7100000009</v>
      </c>
      <c r="H10" s="235">
        <v>9302831.7100000009</v>
      </c>
      <c r="I10" s="118"/>
    </row>
    <row r="11" spans="1:10" ht="18" customHeight="1" x14ac:dyDescent="0.2">
      <c r="A11" s="6"/>
      <c r="B11" s="226" t="s">
        <v>99</v>
      </c>
      <c r="C11" s="33">
        <v>0</v>
      </c>
      <c r="D11" s="33">
        <v>0</v>
      </c>
      <c r="E11" s="33">
        <v>0</v>
      </c>
      <c r="F11" s="33">
        <v>0</v>
      </c>
      <c r="G11" s="39">
        <v>23287.59</v>
      </c>
      <c r="H11" s="235">
        <v>23287.59</v>
      </c>
      <c r="I11" s="118"/>
    </row>
    <row r="12" spans="1:10" ht="18" customHeight="1" thickBot="1" x14ac:dyDescent="0.25">
      <c r="A12" s="6"/>
      <c r="B12" s="245" t="s">
        <v>100</v>
      </c>
      <c r="C12" s="35">
        <v>0</v>
      </c>
      <c r="D12" s="36">
        <v>0</v>
      </c>
      <c r="E12" s="36">
        <v>0</v>
      </c>
      <c r="F12" s="36">
        <v>0</v>
      </c>
      <c r="G12" s="40">
        <v>37059.03</v>
      </c>
      <c r="H12" s="236">
        <v>37059.03</v>
      </c>
      <c r="I12" s="118"/>
    </row>
    <row r="13" spans="1:10" ht="27" customHeight="1" thickTop="1" thickBot="1" x14ac:dyDescent="0.25">
      <c r="A13" s="6"/>
      <c r="B13" s="300" t="s">
        <v>92</v>
      </c>
      <c r="C13" s="229">
        <v>14820902.09</v>
      </c>
      <c r="D13" s="229">
        <v>2402434.62</v>
      </c>
      <c r="E13" s="229">
        <v>1701884.19</v>
      </c>
      <c r="F13" s="229">
        <v>1683648.9</v>
      </c>
      <c r="G13" s="230">
        <v>10813285.270000001</v>
      </c>
      <c r="H13" s="231">
        <v>31422155.07</v>
      </c>
      <c r="I13" s="119"/>
    </row>
    <row r="14" spans="1:10" ht="12" customHeight="1" x14ac:dyDescent="0.2">
      <c r="A14" s="6"/>
      <c r="B14" s="6"/>
      <c r="C14" s="16"/>
      <c r="D14" s="16"/>
      <c r="E14" s="16"/>
      <c r="F14" s="16"/>
      <c r="G14" s="16"/>
      <c r="H14" s="16"/>
      <c r="I14" s="16"/>
    </row>
    <row r="15" spans="1:10" ht="15" customHeight="1" x14ac:dyDescent="0.25">
      <c r="A15" s="6"/>
      <c r="B15" s="4" t="s">
        <v>9</v>
      </c>
      <c r="C15" s="9"/>
      <c r="D15" s="9"/>
      <c r="E15" s="9"/>
      <c r="F15" s="9"/>
      <c r="G15" s="9"/>
      <c r="H15" s="9"/>
    </row>
    <row r="16" spans="1:10" ht="11.25" customHeight="1" thickBot="1" x14ac:dyDescent="0.3">
      <c r="A16" s="6"/>
      <c r="B16" s="2"/>
      <c r="C16" s="2"/>
      <c r="D16" s="21"/>
      <c r="E16" s="23"/>
      <c r="F16" s="23"/>
      <c r="H16" s="19" t="s">
        <v>102</v>
      </c>
      <c r="I16" s="19"/>
    </row>
    <row r="17" spans="1:8" ht="60" customHeight="1" thickBot="1" x14ac:dyDescent="0.25">
      <c r="A17" s="6"/>
      <c r="B17" s="221" t="s">
        <v>2</v>
      </c>
      <c r="C17" s="296" t="s">
        <v>109</v>
      </c>
      <c r="D17" s="302" t="s">
        <v>31</v>
      </c>
      <c r="E17" s="302" t="s">
        <v>32</v>
      </c>
      <c r="F17" s="302" t="s">
        <v>33</v>
      </c>
      <c r="G17" s="297" t="s">
        <v>29</v>
      </c>
      <c r="H17" s="299" t="s">
        <v>154</v>
      </c>
    </row>
    <row r="18" spans="1:8" ht="17.100000000000001" customHeight="1" thickTop="1" x14ac:dyDescent="0.2">
      <c r="A18" s="6"/>
      <c r="B18" s="225" t="s">
        <v>89</v>
      </c>
      <c r="C18" s="53">
        <v>0.69236669056998923</v>
      </c>
      <c r="D18" s="53">
        <v>0.11223107048811019</v>
      </c>
      <c r="E18" s="53">
        <v>7.9504467218546121E-2</v>
      </c>
      <c r="F18" s="53">
        <v>7.8652595496284172E-2</v>
      </c>
      <c r="G18" s="59">
        <v>3.7245176227070256E-2</v>
      </c>
      <c r="H18" s="241">
        <v>1</v>
      </c>
    </row>
    <row r="19" spans="1:8" ht="17.100000000000001" customHeight="1" x14ac:dyDescent="0.2">
      <c r="A19" s="6"/>
      <c r="B19" s="226" t="s">
        <v>90</v>
      </c>
      <c r="C19" s="53">
        <v>0</v>
      </c>
      <c r="D19" s="53">
        <v>0</v>
      </c>
      <c r="E19" s="53">
        <v>0</v>
      </c>
      <c r="F19" s="53">
        <v>0</v>
      </c>
      <c r="G19" s="54">
        <v>1</v>
      </c>
      <c r="H19" s="241">
        <v>1</v>
      </c>
    </row>
    <row r="20" spans="1:8" ht="17.100000000000001" customHeight="1" x14ac:dyDescent="0.2">
      <c r="A20" s="6"/>
      <c r="B20" s="226" t="s">
        <v>91</v>
      </c>
      <c r="C20" s="53">
        <v>0</v>
      </c>
      <c r="D20" s="53">
        <v>0</v>
      </c>
      <c r="E20" s="53">
        <v>0</v>
      </c>
      <c r="F20" s="53">
        <v>0</v>
      </c>
      <c r="G20" s="54">
        <v>1</v>
      </c>
      <c r="H20" s="241">
        <v>1</v>
      </c>
    </row>
    <row r="21" spans="1:8" ht="17.100000000000001" customHeight="1" x14ac:dyDescent="0.2">
      <c r="A21" s="6"/>
      <c r="B21" s="226" t="s">
        <v>99</v>
      </c>
      <c r="C21" s="53">
        <v>0</v>
      </c>
      <c r="D21" s="53">
        <v>0</v>
      </c>
      <c r="E21" s="53">
        <v>0</v>
      </c>
      <c r="F21" s="53">
        <v>0</v>
      </c>
      <c r="G21" s="54">
        <v>1</v>
      </c>
      <c r="H21" s="241">
        <v>1</v>
      </c>
    </row>
    <row r="22" spans="1:8" ht="17.100000000000001" customHeight="1" thickBot="1" x14ac:dyDescent="0.25">
      <c r="A22" s="6"/>
      <c r="B22" s="245" t="s">
        <v>100</v>
      </c>
      <c r="C22" s="57">
        <v>0</v>
      </c>
      <c r="D22" s="55">
        <v>0</v>
      </c>
      <c r="E22" s="55">
        <v>0</v>
      </c>
      <c r="F22" s="55">
        <v>0</v>
      </c>
      <c r="G22" s="56">
        <v>1</v>
      </c>
      <c r="H22" s="242">
        <v>1</v>
      </c>
    </row>
    <row r="23" spans="1:8" ht="27" customHeight="1" thickTop="1" thickBot="1" x14ac:dyDescent="0.25">
      <c r="A23" s="6"/>
      <c r="B23" s="300" t="s">
        <v>92</v>
      </c>
      <c r="C23" s="240">
        <v>0.47167045216927572</v>
      </c>
      <c r="D23" s="240">
        <v>7.6456710707716591E-2</v>
      </c>
      <c r="E23" s="240">
        <v>5.4161918118240636E-2</v>
      </c>
      <c r="F23" s="240">
        <v>5.3581585866701024E-2</v>
      </c>
      <c r="G23" s="244">
        <v>0.34412933313806604</v>
      </c>
      <c r="H23" s="243">
        <v>1</v>
      </c>
    </row>
    <row r="24" spans="1:8" ht="24" customHeight="1" x14ac:dyDescent="0.2">
      <c r="A24" s="6"/>
      <c r="B24" s="9"/>
      <c r="C24" s="9"/>
      <c r="D24" s="9"/>
      <c r="E24" s="9"/>
      <c r="F24" s="9"/>
      <c r="G24" s="9"/>
      <c r="H24" s="9"/>
    </row>
    <row r="25" spans="1:8" ht="18" customHeight="1" x14ac:dyDescent="0.2">
      <c r="A25" s="6"/>
      <c r="B25" s="1" t="s">
        <v>252</v>
      </c>
    </row>
    <row r="26" spans="1:8" ht="6" customHeight="1" x14ac:dyDescent="0.2">
      <c r="A26" s="6"/>
      <c r="B26" s="2"/>
    </row>
    <row r="27" spans="1:8" ht="15" customHeight="1" x14ac:dyDescent="0.2">
      <c r="A27" s="6"/>
      <c r="B27" s="3" t="s">
        <v>121</v>
      </c>
    </row>
    <row r="28" spans="1:8" ht="11.25" customHeight="1" thickBot="1" x14ac:dyDescent="0.3">
      <c r="A28" s="6"/>
      <c r="D28" s="21"/>
      <c r="E28" s="23"/>
      <c r="F28" s="23"/>
      <c r="H28" s="20" t="s">
        <v>88</v>
      </c>
    </row>
    <row r="29" spans="1:8" ht="60" customHeight="1" thickBot="1" x14ac:dyDescent="0.25">
      <c r="A29" s="6"/>
      <c r="B29" s="295" t="s">
        <v>24</v>
      </c>
      <c r="C29" s="296" t="s">
        <v>109</v>
      </c>
      <c r="D29" s="302" t="s">
        <v>31</v>
      </c>
      <c r="E29" s="302" t="s">
        <v>32</v>
      </c>
      <c r="F29" s="302" t="s">
        <v>33</v>
      </c>
      <c r="G29" s="297" t="s">
        <v>29</v>
      </c>
      <c r="H29" s="299" t="s">
        <v>154</v>
      </c>
    </row>
    <row r="30" spans="1:8" ht="18" customHeight="1" thickTop="1" x14ac:dyDescent="0.2">
      <c r="A30" s="6"/>
      <c r="B30" s="225" t="s">
        <v>21</v>
      </c>
      <c r="C30" s="31">
        <v>14345225.630000001</v>
      </c>
      <c r="D30" s="31">
        <v>2240813.9</v>
      </c>
      <c r="E30" s="31">
        <v>1637031.04</v>
      </c>
      <c r="F30" s="31">
        <v>1567965.0799999998</v>
      </c>
      <c r="G30" s="38">
        <v>797275.5</v>
      </c>
      <c r="H30" s="251">
        <v>20588311.149999999</v>
      </c>
    </row>
    <row r="31" spans="1:8" ht="18" customHeight="1" x14ac:dyDescent="0.2">
      <c r="A31" s="6"/>
      <c r="B31" s="226" t="s">
        <v>22</v>
      </c>
      <c r="C31" s="31">
        <v>353041.71</v>
      </c>
      <c r="D31" s="31">
        <v>117431.71</v>
      </c>
      <c r="E31" s="31">
        <v>48391.73</v>
      </c>
      <c r="F31" s="31">
        <v>88329.46</v>
      </c>
      <c r="G31" s="48">
        <v>0</v>
      </c>
      <c r="H31" s="251">
        <v>607194.61</v>
      </c>
    </row>
    <row r="32" spans="1:8" ht="18" customHeight="1" thickBot="1" x14ac:dyDescent="0.25">
      <c r="A32" s="6"/>
      <c r="B32" s="245" t="s">
        <v>23</v>
      </c>
      <c r="C32" s="35">
        <v>122634.72</v>
      </c>
      <c r="D32" s="36">
        <v>44188.99</v>
      </c>
      <c r="E32" s="36">
        <v>16461.45</v>
      </c>
      <c r="F32" s="36">
        <v>27354.35</v>
      </c>
      <c r="G32" s="40">
        <v>0.17999999999301508</v>
      </c>
      <c r="H32" s="236">
        <v>210639.69</v>
      </c>
    </row>
    <row r="33" spans="1:8" ht="27" customHeight="1" thickTop="1" thickBot="1" x14ac:dyDescent="0.25">
      <c r="A33" s="6"/>
      <c r="B33" s="300" t="s">
        <v>1</v>
      </c>
      <c r="C33" s="229">
        <v>14820902.060000001</v>
      </c>
      <c r="D33" s="229">
        <v>2402434.6</v>
      </c>
      <c r="E33" s="229">
        <v>1701884.22</v>
      </c>
      <c r="F33" s="229">
        <v>1683648.89</v>
      </c>
      <c r="G33" s="230">
        <v>797275.68</v>
      </c>
      <c r="H33" s="231">
        <v>21406145.449999999</v>
      </c>
    </row>
    <row r="34" spans="1:8" ht="12" customHeight="1" x14ac:dyDescent="0.2">
      <c r="A34" s="6"/>
      <c r="B34" s="9"/>
      <c r="C34" s="9"/>
      <c r="D34" s="9"/>
      <c r="E34" s="9"/>
      <c r="F34" s="9"/>
      <c r="G34" s="9"/>
      <c r="H34" s="9"/>
    </row>
    <row r="35" spans="1:8" ht="15" customHeight="1" x14ac:dyDescent="0.25">
      <c r="A35" s="6"/>
      <c r="B35" s="4" t="s">
        <v>38</v>
      </c>
    </row>
    <row r="36" spans="1:8" ht="11.25" customHeight="1" thickBot="1" x14ac:dyDescent="0.3">
      <c r="A36" s="6"/>
      <c r="B36" s="2"/>
      <c r="C36" s="2"/>
      <c r="D36" s="21"/>
      <c r="E36" s="23"/>
      <c r="F36" s="23"/>
      <c r="H36" s="19" t="s">
        <v>102</v>
      </c>
    </row>
    <row r="37" spans="1:8" ht="60" customHeight="1" thickBot="1" x14ac:dyDescent="0.25">
      <c r="A37" s="6"/>
      <c r="B37" s="295" t="s">
        <v>24</v>
      </c>
      <c r="C37" s="296" t="s">
        <v>109</v>
      </c>
      <c r="D37" s="302" t="s">
        <v>31</v>
      </c>
      <c r="E37" s="302" t="s">
        <v>32</v>
      </c>
      <c r="F37" s="302" t="s">
        <v>33</v>
      </c>
      <c r="G37" s="297" t="s">
        <v>29</v>
      </c>
      <c r="H37" s="299" t="s">
        <v>154</v>
      </c>
    </row>
    <row r="38" spans="1:8" ht="18" customHeight="1" thickTop="1" x14ac:dyDescent="0.2">
      <c r="A38" s="6"/>
      <c r="B38" s="225" t="s">
        <v>21</v>
      </c>
      <c r="C38" s="82">
        <v>0.69676553484572734</v>
      </c>
      <c r="D38" s="82">
        <v>0.10883913127570932</v>
      </c>
      <c r="E38" s="82">
        <v>7.9512643269916777E-2</v>
      </c>
      <c r="F38" s="82">
        <v>7.6158023286917342E-2</v>
      </c>
      <c r="G38" s="59">
        <v>3.87246673217293E-2</v>
      </c>
      <c r="H38" s="252">
        <v>1</v>
      </c>
    </row>
    <row r="39" spans="1:8" ht="18" customHeight="1" x14ac:dyDescent="0.2">
      <c r="A39" s="6"/>
      <c r="B39" s="226" t="s">
        <v>22</v>
      </c>
      <c r="C39" s="82">
        <v>0.58143090235929473</v>
      </c>
      <c r="D39" s="82">
        <v>0.193400448663403</v>
      </c>
      <c r="E39" s="82">
        <v>7.9697232490255482E-2</v>
      </c>
      <c r="F39" s="82">
        <v>0.1454714164870469</v>
      </c>
      <c r="G39" s="83">
        <v>0</v>
      </c>
      <c r="H39" s="252">
        <v>1</v>
      </c>
    </row>
    <row r="40" spans="1:8" ht="18" customHeight="1" thickBot="1" x14ac:dyDescent="0.25">
      <c r="A40" s="6"/>
      <c r="B40" s="245" t="s">
        <v>23</v>
      </c>
      <c r="C40" s="57">
        <v>0.58220138854173209</v>
      </c>
      <c r="D40" s="55">
        <v>0.20978472765507772</v>
      </c>
      <c r="E40" s="55">
        <v>7.8149801682674339E-2</v>
      </c>
      <c r="F40" s="55">
        <v>0.12986322758070903</v>
      </c>
      <c r="G40" s="56">
        <v>8.5453980678102538E-7</v>
      </c>
      <c r="H40" s="242">
        <v>1</v>
      </c>
    </row>
    <row r="41" spans="1:8" ht="27" customHeight="1" thickTop="1" thickBot="1" x14ac:dyDescent="0.25">
      <c r="A41" s="6"/>
      <c r="B41" s="300" t="s">
        <v>1</v>
      </c>
      <c r="C41" s="240">
        <v>0.69236668949196556</v>
      </c>
      <c r="D41" s="240">
        <v>0.11223106960622845</v>
      </c>
      <c r="E41" s="240">
        <v>7.9504468657153785E-2</v>
      </c>
      <c r="F41" s="240">
        <v>7.8652595065871606E-2</v>
      </c>
      <c r="G41" s="244">
        <v>3.7245177178780689E-2</v>
      </c>
      <c r="H41" s="243">
        <v>1</v>
      </c>
    </row>
  </sheetData>
  <phoneticPr fontId="2" type="noConversion"/>
  <hyperlinks>
    <hyperlink ref="J1" location="INDICE!A1" display="VOLVER AL ÍNDICE" xr:uid="{B285187E-E5A9-4F32-ABED-F2F076FA3293}"/>
    <hyperlink ref="J1:K1" location="INDICE!A49:N49" display="VOLVER AL ÍNDICE" xr:uid="{E8B542CC-C5F8-4D38-9EF4-4369BB10CA5D}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8E1F-056C-4309-AA53-749FE80A288D}">
  <sheetPr codeName="Hoja44">
    <tabColor rgb="FFFBD637"/>
  </sheetPr>
  <dimension ref="A1:G51"/>
  <sheetViews>
    <sheetView showGridLines="0" topLeftCell="A39" workbookViewId="0">
      <selection activeCell="I22" sqref="I22"/>
    </sheetView>
  </sheetViews>
  <sheetFormatPr baseColWidth="10" defaultColWidth="9.140625" defaultRowHeight="12.75" x14ac:dyDescent="0.2"/>
  <cols>
    <col min="1" max="1" width="1.5703125" style="5" customWidth="1"/>
    <col min="2" max="2" width="21.5703125" style="5" customWidth="1"/>
    <col min="3" max="4" width="20.5703125" style="5" customWidth="1"/>
    <col min="5" max="5" width="21.5703125" style="5" customWidth="1"/>
    <col min="6" max="6" width="8.42578125" style="9" customWidth="1"/>
    <col min="7" max="16384" width="9.140625" style="5"/>
  </cols>
  <sheetData>
    <row r="1" spans="1:7" ht="18" customHeight="1" thickTop="1" thickBot="1" x14ac:dyDescent="0.25">
      <c r="A1" s="6"/>
      <c r="B1" s="1" t="s">
        <v>27</v>
      </c>
      <c r="C1" s="6"/>
      <c r="D1" s="6"/>
      <c r="E1" s="6"/>
      <c r="F1" s="6"/>
      <c r="G1" s="467" t="s">
        <v>180</v>
      </c>
    </row>
    <row r="2" spans="1:7" ht="12" customHeight="1" thickTop="1" x14ac:dyDescent="0.2">
      <c r="A2" s="6"/>
      <c r="B2" s="1"/>
      <c r="C2" s="6"/>
      <c r="D2" s="6"/>
      <c r="E2" s="6"/>
      <c r="F2" s="6"/>
    </row>
    <row r="3" spans="1:7" ht="18" customHeight="1" x14ac:dyDescent="0.2">
      <c r="A3" s="6"/>
      <c r="B3" s="1" t="s">
        <v>240</v>
      </c>
      <c r="C3" s="6"/>
      <c r="D3" s="6"/>
      <c r="E3" s="6"/>
      <c r="F3" s="6"/>
    </row>
    <row r="4" spans="1:7" ht="6" customHeight="1" x14ac:dyDescent="0.2">
      <c r="A4" s="6"/>
      <c r="B4" s="2"/>
      <c r="C4" s="6"/>
      <c r="D4" s="6"/>
      <c r="E4" s="6"/>
      <c r="F4" s="6"/>
    </row>
    <row r="5" spans="1:7" ht="15" customHeight="1" x14ac:dyDescent="0.2">
      <c r="A5" s="6"/>
      <c r="B5" s="3" t="s">
        <v>121</v>
      </c>
      <c r="C5" s="6"/>
      <c r="D5" s="6"/>
      <c r="E5" s="6"/>
      <c r="F5" s="6"/>
    </row>
    <row r="6" spans="1:7" ht="11.25" customHeight="1" thickBot="1" x14ac:dyDescent="0.3">
      <c r="A6" s="6"/>
      <c r="B6" s="3"/>
      <c r="C6" s="6"/>
      <c r="E6" s="20" t="s">
        <v>88</v>
      </c>
      <c r="F6" s="19"/>
    </row>
    <row r="7" spans="1:7" ht="60" customHeight="1" thickBot="1" x14ac:dyDescent="0.25">
      <c r="A7" s="6"/>
      <c r="B7" s="221" t="s">
        <v>8</v>
      </c>
      <c r="C7" s="296" t="s">
        <v>308</v>
      </c>
      <c r="D7" s="297" t="s">
        <v>306</v>
      </c>
      <c r="E7" s="299" t="s">
        <v>307</v>
      </c>
      <c r="F7" s="112"/>
    </row>
    <row r="8" spans="1:7" ht="18" customHeight="1" thickTop="1" x14ac:dyDescent="0.2">
      <c r="A8" s="6"/>
      <c r="B8" s="226" t="s">
        <v>419</v>
      </c>
      <c r="C8" s="80">
        <v>81723.55</v>
      </c>
      <c r="D8" s="86">
        <v>739575.67</v>
      </c>
      <c r="E8" s="265">
        <v>821299.22000000009</v>
      </c>
      <c r="F8" s="116"/>
    </row>
    <row r="9" spans="1:7" ht="18" customHeight="1" x14ac:dyDescent="0.2">
      <c r="A9" s="6"/>
      <c r="B9" s="226" t="s">
        <v>420</v>
      </c>
      <c r="C9" s="80">
        <v>12891</v>
      </c>
      <c r="D9" s="86">
        <v>188011.43</v>
      </c>
      <c r="E9" s="265">
        <v>200902.43</v>
      </c>
      <c r="F9" s="116"/>
    </row>
    <row r="10" spans="1:7" ht="18" customHeight="1" x14ac:dyDescent="0.2">
      <c r="A10" s="6"/>
      <c r="B10" s="226" t="s">
        <v>421</v>
      </c>
      <c r="C10" s="80">
        <v>513.66</v>
      </c>
      <c r="D10" s="86">
        <v>89801.08</v>
      </c>
      <c r="E10" s="265">
        <v>90314.74</v>
      </c>
      <c r="F10" s="116"/>
    </row>
    <row r="11" spans="1:7" ht="18" customHeight="1" x14ac:dyDescent="0.2">
      <c r="A11" s="6"/>
      <c r="B11" s="226" t="s">
        <v>422</v>
      </c>
      <c r="C11" s="80">
        <v>2620.7199999999998</v>
      </c>
      <c r="D11" s="86">
        <v>131274.23999999999</v>
      </c>
      <c r="E11" s="265">
        <v>133894.96</v>
      </c>
      <c r="F11" s="116"/>
    </row>
    <row r="12" spans="1:7" ht="18" customHeight="1" x14ac:dyDescent="0.2">
      <c r="A12" s="6"/>
      <c r="B12" s="226" t="s">
        <v>423</v>
      </c>
      <c r="C12" s="80">
        <v>5504.93</v>
      </c>
      <c r="D12" s="86">
        <v>309671.62</v>
      </c>
      <c r="E12" s="265">
        <v>315176.55</v>
      </c>
      <c r="F12" s="116"/>
    </row>
    <row r="13" spans="1:7" ht="18" customHeight="1" x14ac:dyDescent="0.2">
      <c r="A13" s="6"/>
      <c r="B13" s="226" t="s">
        <v>424</v>
      </c>
      <c r="C13" s="80">
        <v>85.43</v>
      </c>
      <c r="D13" s="86">
        <v>42646.29</v>
      </c>
      <c r="E13" s="265">
        <v>42731.72</v>
      </c>
      <c r="F13" s="116"/>
    </row>
    <row r="14" spans="1:7" ht="18" customHeight="1" x14ac:dyDescent="0.2">
      <c r="A14" s="6"/>
      <c r="B14" s="226" t="s">
        <v>425</v>
      </c>
      <c r="C14" s="80">
        <v>7663.21</v>
      </c>
      <c r="D14" s="86">
        <v>397360.98</v>
      </c>
      <c r="E14" s="265">
        <v>405024.19</v>
      </c>
      <c r="F14" s="116"/>
    </row>
    <row r="15" spans="1:7" ht="18" customHeight="1" x14ac:dyDescent="0.2">
      <c r="A15" s="6"/>
      <c r="B15" s="226" t="s">
        <v>426</v>
      </c>
      <c r="C15" s="80">
        <v>10907.49</v>
      </c>
      <c r="D15" s="86">
        <v>245352.1</v>
      </c>
      <c r="E15" s="265">
        <v>256259.59</v>
      </c>
      <c r="F15" s="116"/>
    </row>
    <row r="16" spans="1:7" ht="18" customHeight="1" x14ac:dyDescent="0.2">
      <c r="A16" s="6"/>
      <c r="B16" s="226" t="s">
        <v>427</v>
      </c>
      <c r="C16" s="80">
        <v>106812.82</v>
      </c>
      <c r="D16" s="86">
        <v>744505.33</v>
      </c>
      <c r="E16" s="265">
        <v>851318.14999999991</v>
      </c>
      <c r="F16" s="116"/>
    </row>
    <row r="17" spans="1:5" ht="18" customHeight="1" x14ac:dyDescent="0.2">
      <c r="A17" s="6"/>
      <c r="B17" s="226" t="s">
        <v>428</v>
      </c>
      <c r="C17" s="80">
        <v>6616.6</v>
      </c>
      <c r="D17" s="86">
        <v>119399.26</v>
      </c>
      <c r="E17" s="265">
        <v>126015.86</v>
      </c>
    </row>
    <row r="18" spans="1:5" ht="18" customHeight="1" x14ac:dyDescent="0.2">
      <c r="A18" s="6"/>
      <c r="B18" s="226" t="s">
        <v>429</v>
      </c>
      <c r="C18" s="80">
        <v>6363.05</v>
      </c>
      <c r="D18" s="86">
        <v>364399.16</v>
      </c>
      <c r="E18" s="265">
        <v>370762.20999999996</v>
      </c>
    </row>
    <row r="19" spans="1:5" ht="18" customHeight="1" x14ac:dyDescent="0.2">
      <c r="A19" s="6"/>
      <c r="B19" s="226" t="s">
        <v>430</v>
      </c>
      <c r="C19" s="80">
        <v>60932.36</v>
      </c>
      <c r="D19" s="86">
        <v>311498.71000000002</v>
      </c>
      <c r="E19" s="265">
        <v>372431.07</v>
      </c>
    </row>
    <row r="20" spans="1:5" ht="18" customHeight="1" x14ac:dyDescent="0.2">
      <c r="A20" s="6"/>
      <c r="B20" s="226" t="s">
        <v>431</v>
      </c>
      <c r="C20" s="80">
        <v>2390.63</v>
      </c>
      <c r="D20" s="86">
        <v>104688.92</v>
      </c>
      <c r="E20" s="265">
        <v>107079.55</v>
      </c>
    </row>
    <row r="21" spans="1:5" ht="18" customHeight="1" x14ac:dyDescent="0.2">
      <c r="A21" s="6"/>
      <c r="B21" s="226" t="s">
        <v>432</v>
      </c>
      <c r="C21" s="80">
        <v>45527.19</v>
      </c>
      <c r="D21" s="86">
        <v>92749.79</v>
      </c>
      <c r="E21" s="265">
        <v>138276.97999999998</v>
      </c>
    </row>
    <row r="22" spans="1:5" ht="18" customHeight="1" x14ac:dyDescent="0.2">
      <c r="A22" s="6"/>
      <c r="B22" s="226" t="s">
        <v>433</v>
      </c>
      <c r="C22" s="80">
        <v>41600.199999999997</v>
      </c>
      <c r="D22" s="86">
        <v>146955.29999999999</v>
      </c>
      <c r="E22" s="265">
        <v>188555.5</v>
      </c>
    </row>
    <row r="23" spans="1:5" ht="18" customHeight="1" x14ac:dyDescent="0.2">
      <c r="A23" s="6"/>
      <c r="B23" s="226" t="s">
        <v>434</v>
      </c>
      <c r="C23" s="80">
        <v>2118.0300000000002</v>
      </c>
      <c r="D23" s="86">
        <v>41146.44</v>
      </c>
      <c r="E23" s="265">
        <v>43264.47</v>
      </c>
    </row>
    <row r="24" spans="1:5" ht="18" customHeight="1" x14ac:dyDescent="0.2">
      <c r="A24" s="6"/>
      <c r="B24" s="226" t="s">
        <v>435</v>
      </c>
      <c r="C24" s="80">
        <v>24657.62</v>
      </c>
      <c r="D24" s="86">
        <v>684555.99</v>
      </c>
      <c r="E24" s="265">
        <v>709213.61</v>
      </c>
    </row>
    <row r="25" spans="1:5" ht="18" customHeight="1" x14ac:dyDescent="0.2">
      <c r="A25" s="6"/>
      <c r="B25" s="226" t="s">
        <v>436</v>
      </c>
      <c r="C25" s="80">
        <v>2611.19</v>
      </c>
      <c r="D25" s="86">
        <v>10140.709999999999</v>
      </c>
      <c r="E25" s="265">
        <v>12751.9</v>
      </c>
    </row>
    <row r="26" spans="1:5" ht="18" customHeight="1" thickBot="1" x14ac:dyDescent="0.25">
      <c r="A26" s="6"/>
      <c r="B26" s="245" t="s">
        <v>399</v>
      </c>
      <c r="C26" s="98">
        <v>403.85</v>
      </c>
      <c r="D26" s="89">
        <v>29894.82</v>
      </c>
      <c r="E26" s="266">
        <v>30298.67</v>
      </c>
    </row>
    <row r="27" spans="1:5" ht="27" customHeight="1" thickTop="1" thickBot="1" x14ac:dyDescent="0.25">
      <c r="A27" s="6"/>
      <c r="B27" s="300" t="s">
        <v>1</v>
      </c>
      <c r="C27" s="274">
        <v>421943.53</v>
      </c>
      <c r="D27" s="275">
        <v>4793627.84</v>
      </c>
      <c r="E27" s="263">
        <v>5215571.37</v>
      </c>
    </row>
    <row r="28" spans="1:5" ht="12" customHeight="1" x14ac:dyDescent="0.2"/>
    <row r="29" spans="1:5" ht="15" customHeight="1" x14ac:dyDescent="0.25">
      <c r="B29" s="4" t="s">
        <v>11</v>
      </c>
      <c r="C29" s="6"/>
      <c r="D29" s="6"/>
      <c r="E29" s="6"/>
    </row>
    <row r="30" spans="1:5" ht="11.25" customHeight="1" thickBot="1" x14ac:dyDescent="0.3">
      <c r="B30" s="3"/>
      <c r="C30" s="6"/>
      <c r="E30" s="19" t="s">
        <v>102</v>
      </c>
    </row>
    <row r="31" spans="1:5" ht="60" customHeight="1" thickBot="1" x14ac:dyDescent="0.25">
      <c r="B31" s="221" t="s">
        <v>8</v>
      </c>
      <c r="C31" s="296" t="s">
        <v>308</v>
      </c>
      <c r="D31" s="297" t="s">
        <v>306</v>
      </c>
      <c r="E31" s="299" t="s">
        <v>307</v>
      </c>
    </row>
    <row r="32" spans="1:5" ht="18" customHeight="1" thickTop="1" x14ac:dyDescent="0.2">
      <c r="B32" s="225" t="s">
        <v>419</v>
      </c>
      <c r="C32" s="65">
        <v>9.9505208345382332E-2</v>
      </c>
      <c r="D32" s="69">
        <v>0.90049479165461765</v>
      </c>
      <c r="E32" s="267">
        <v>1</v>
      </c>
    </row>
    <row r="33" spans="2:5" ht="18" customHeight="1" x14ac:dyDescent="0.2">
      <c r="B33" s="226" t="s">
        <v>420</v>
      </c>
      <c r="C33" s="65">
        <v>6.4165475748600959E-2</v>
      </c>
      <c r="D33" s="66">
        <v>0.93583452425139901</v>
      </c>
      <c r="E33" s="267">
        <v>1</v>
      </c>
    </row>
    <row r="34" spans="2:5" ht="18" customHeight="1" x14ac:dyDescent="0.2">
      <c r="B34" s="226" t="s">
        <v>421</v>
      </c>
      <c r="C34" s="65">
        <v>5.6874437107386896E-3</v>
      </c>
      <c r="D34" s="66">
        <v>0.9943125562892613</v>
      </c>
      <c r="E34" s="267">
        <v>1</v>
      </c>
    </row>
    <row r="35" spans="2:5" ht="18" customHeight="1" x14ac:dyDescent="0.2">
      <c r="B35" s="226" t="s">
        <v>422</v>
      </c>
      <c r="C35" s="65">
        <v>1.9572954799792316E-2</v>
      </c>
      <c r="D35" s="66">
        <v>0.98042704520020763</v>
      </c>
      <c r="E35" s="267">
        <v>1</v>
      </c>
    </row>
    <row r="36" spans="2:5" ht="18" customHeight="1" x14ac:dyDescent="0.2">
      <c r="B36" s="226" t="s">
        <v>423</v>
      </c>
      <c r="C36" s="65">
        <v>1.746617887656934E-2</v>
      </c>
      <c r="D36" s="66">
        <v>0.98253382112343068</v>
      </c>
      <c r="E36" s="267">
        <v>1</v>
      </c>
    </row>
    <row r="37" spans="2:5" ht="18" customHeight="1" x14ac:dyDescent="0.2">
      <c r="B37" s="226" t="s">
        <v>424</v>
      </c>
      <c r="C37" s="65">
        <v>1.9992174431546403E-3</v>
      </c>
      <c r="D37" s="66">
        <v>0.99800078255684532</v>
      </c>
      <c r="E37" s="267">
        <v>1</v>
      </c>
    </row>
    <row r="38" spans="2:5" ht="18" customHeight="1" x14ac:dyDescent="0.2">
      <c r="B38" s="226" t="s">
        <v>425</v>
      </c>
      <c r="C38" s="65">
        <v>1.8920376089141738E-2</v>
      </c>
      <c r="D38" s="66">
        <v>0.98107962391085823</v>
      </c>
      <c r="E38" s="267">
        <v>1</v>
      </c>
    </row>
    <row r="39" spans="2:5" ht="18" customHeight="1" x14ac:dyDescent="0.2">
      <c r="B39" s="226" t="s">
        <v>426</v>
      </c>
      <c r="C39" s="65">
        <v>4.2564221694103233E-2</v>
      </c>
      <c r="D39" s="66">
        <v>0.95743577830589677</v>
      </c>
      <c r="E39" s="267">
        <v>1</v>
      </c>
    </row>
    <row r="40" spans="2:5" ht="18" customHeight="1" x14ac:dyDescent="0.2">
      <c r="B40" s="226" t="s">
        <v>427</v>
      </c>
      <c r="C40" s="65">
        <v>0.12546757049641197</v>
      </c>
      <c r="D40" s="66">
        <v>0.87453242950358812</v>
      </c>
      <c r="E40" s="267">
        <v>1</v>
      </c>
    </row>
    <row r="41" spans="2:5" ht="18" customHeight="1" x14ac:dyDescent="0.2">
      <c r="B41" s="226" t="s">
        <v>428</v>
      </c>
      <c r="C41" s="65">
        <v>5.2506089312884904E-2</v>
      </c>
      <c r="D41" s="66">
        <v>0.94749391068711508</v>
      </c>
      <c r="E41" s="267">
        <v>1</v>
      </c>
    </row>
    <row r="42" spans="2:5" ht="18" customHeight="1" x14ac:dyDescent="0.2">
      <c r="B42" s="226" t="s">
        <v>429</v>
      </c>
      <c r="C42" s="65">
        <v>1.716207808773176E-2</v>
      </c>
      <c r="D42" s="66">
        <v>0.98283792191226826</v>
      </c>
      <c r="E42" s="267">
        <v>1</v>
      </c>
    </row>
    <row r="43" spans="2:5" ht="18" customHeight="1" x14ac:dyDescent="0.2">
      <c r="B43" s="226" t="s">
        <v>430</v>
      </c>
      <c r="C43" s="65">
        <v>0.16360708036523375</v>
      </c>
      <c r="D43" s="66">
        <v>0.83639291963476625</v>
      </c>
      <c r="E43" s="267">
        <v>1</v>
      </c>
    </row>
    <row r="44" spans="2:5" ht="18" customHeight="1" x14ac:dyDescent="0.2">
      <c r="B44" s="226" t="s">
        <v>431</v>
      </c>
      <c r="C44" s="65">
        <v>2.2325738201178471E-2</v>
      </c>
      <c r="D44" s="66">
        <v>0.97767426179882144</v>
      </c>
      <c r="E44" s="267">
        <v>1</v>
      </c>
    </row>
    <row r="45" spans="2:5" ht="18" customHeight="1" x14ac:dyDescent="0.2">
      <c r="B45" s="226" t="s">
        <v>432</v>
      </c>
      <c r="C45" s="65">
        <v>0.32924634310063766</v>
      </c>
      <c r="D45" s="66">
        <v>0.6707536568993625</v>
      </c>
      <c r="E45" s="267">
        <v>1</v>
      </c>
    </row>
    <row r="46" spans="2:5" ht="18" customHeight="1" x14ac:dyDescent="0.2">
      <c r="B46" s="226" t="s">
        <v>433</v>
      </c>
      <c r="C46" s="65">
        <v>0.22062575740299273</v>
      </c>
      <c r="D46" s="66">
        <v>0.77937424259700716</v>
      </c>
      <c r="E46" s="267">
        <v>1</v>
      </c>
    </row>
    <row r="47" spans="2:5" ht="18" customHeight="1" x14ac:dyDescent="0.2">
      <c r="B47" s="226" t="s">
        <v>434</v>
      </c>
      <c r="C47" s="65">
        <v>4.8955413067581784E-2</v>
      </c>
      <c r="D47" s="66">
        <v>0.95104458693241822</v>
      </c>
      <c r="E47" s="267">
        <v>1</v>
      </c>
    </row>
    <row r="48" spans="2:5" ht="18" customHeight="1" x14ac:dyDescent="0.2">
      <c r="B48" s="226" t="s">
        <v>435</v>
      </c>
      <c r="C48" s="65">
        <v>3.4767550498643135E-2</v>
      </c>
      <c r="D48" s="66">
        <v>0.96523244950135689</v>
      </c>
      <c r="E48" s="267">
        <v>1</v>
      </c>
    </row>
    <row r="49" spans="2:5" ht="18" customHeight="1" x14ac:dyDescent="0.2">
      <c r="B49" s="226" t="s">
        <v>436</v>
      </c>
      <c r="C49" s="65">
        <v>0.20476870113473286</v>
      </c>
      <c r="D49" s="66">
        <v>0.79523129886526711</v>
      </c>
      <c r="E49" s="267">
        <v>1</v>
      </c>
    </row>
    <row r="50" spans="2:5" ht="18" customHeight="1" thickBot="1" x14ac:dyDescent="0.25">
      <c r="B50" s="245" t="s">
        <v>399</v>
      </c>
      <c r="C50" s="68">
        <v>1.332896790519188E-2</v>
      </c>
      <c r="D50" s="67">
        <v>0.98667103209480822</v>
      </c>
      <c r="E50" s="268">
        <v>1</v>
      </c>
    </row>
    <row r="51" spans="2:5" ht="27" customHeight="1" thickTop="1" thickBot="1" x14ac:dyDescent="0.25">
      <c r="B51" s="300" t="s">
        <v>1</v>
      </c>
      <c r="C51" s="278">
        <v>8.0900729769900551E-2</v>
      </c>
      <c r="D51" s="279">
        <v>0.91909927023009941</v>
      </c>
      <c r="E51" s="264">
        <v>1</v>
      </c>
    </row>
  </sheetData>
  <phoneticPr fontId="2" type="noConversion"/>
  <hyperlinks>
    <hyperlink ref="G1" location="INDICE!A1" display="VOLVER AL ÍNDICE" xr:uid="{2C51FBF7-5286-4ECF-86B3-7EC330C0013B}"/>
    <hyperlink ref="G1:H1" location="INDICE!A49:N49" display="VOLVER AL ÍNDICE" xr:uid="{5AE01003-8222-48B6-9D70-AC0CA39B30FE}"/>
  </hyperlinks>
  <printOptions horizontalCentered="1"/>
  <pageMargins left="0.78740157480314965" right="0.78740157480314965" top="0.59055118110236227" bottom="0.19685039370078741" header="0" footer="0"/>
  <pageSetup paperSize="9" scale="85" orientation="portrait" horizontalDpi="4294967293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C6D68-D766-4707-89B6-E0F4C68E0CBF}">
  <sheetPr codeName="Hoja45">
    <tabColor rgb="FFFBD637"/>
  </sheetPr>
  <dimension ref="A1:G27"/>
  <sheetViews>
    <sheetView showGridLines="0" topLeftCell="A7" workbookViewId="0">
      <selection activeCell="H10" sqref="H10"/>
    </sheetView>
  </sheetViews>
  <sheetFormatPr baseColWidth="10" defaultColWidth="9.140625" defaultRowHeight="12.75" x14ac:dyDescent="0.2"/>
  <cols>
    <col min="1" max="1" width="1.5703125" style="5" customWidth="1"/>
    <col min="2" max="2" width="24.5703125" style="5" customWidth="1"/>
    <col min="3" max="4" width="20.5703125" style="5" customWidth="1"/>
    <col min="5" max="5" width="21.5703125" style="5" customWidth="1"/>
    <col min="6" max="6" width="7.5703125" style="9" customWidth="1"/>
    <col min="7" max="16384" width="9.140625" style="5"/>
  </cols>
  <sheetData>
    <row r="1" spans="1:7" ht="19.5" thickTop="1" thickBot="1" x14ac:dyDescent="0.25">
      <c r="A1" s="6"/>
      <c r="B1" s="1" t="s">
        <v>27</v>
      </c>
      <c r="G1" s="467" t="s">
        <v>180</v>
      </c>
    </row>
    <row r="2" spans="1:7" ht="12" customHeight="1" thickTop="1" x14ac:dyDescent="0.2">
      <c r="A2" s="6"/>
      <c r="B2" s="1"/>
    </row>
    <row r="3" spans="1:7" ht="18" x14ac:dyDescent="0.2">
      <c r="A3" s="6"/>
      <c r="B3" s="1" t="s">
        <v>241</v>
      </c>
    </row>
    <row r="4" spans="1:7" ht="6" customHeight="1" x14ac:dyDescent="0.2">
      <c r="A4" s="6"/>
      <c r="B4" s="2"/>
    </row>
    <row r="5" spans="1:7" ht="15" customHeight="1" x14ac:dyDescent="0.2">
      <c r="A5" s="6"/>
      <c r="B5" s="3" t="s">
        <v>121</v>
      </c>
    </row>
    <row r="6" spans="1:7" ht="11.25" customHeight="1" thickBot="1" x14ac:dyDescent="0.3">
      <c r="A6" s="6"/>
      <c r="E6" s="20" t="s">
        <v>88</v>
      </c>
      <c r="F6" s="19"/>
    </row>
    <row r="7" spans="1:7" ht="72" customHeight="1" thickBot="1" x14ac:dyDescent="0.25">
      <c r="A7" s="6"/>
      <c r="B7" s="295" t="s">
        <v>0</v>
      </c>
      <c r="C7" s="296" t="s">
        <v>308</v>
      </c>
      <c r="D7" s="297" t="s">
        <v>306</v>
      </c>
      <c r="E7" s="299" t="s">
        <v>307</v>
      </c>
      <c r="F7" s="112"/>
    </row>
    <row r="8" spans="1:7" ht="18" customHeight="1" thickTop="1" x14ac:dyDescent="0.2">
      <c r="A8" s="6"/>
      <c r="B8" s="225" t="s">
        <v>81</v>
      </c>
      <c r="C8" s="58">
        <v>91019.92</v>
      </c>
      <c r="D8" s="64">
        <v>294276.67</v>
      </c>
      <c r="E8" s="265">
        <v>385296.58999999997</v>
      </c>
      <c r="F8" s="116"/>
    </row>
    <row r="9" spans="1:7" ht="18" customHeight="1" x14ac:dyDescent="0.2">
      <c r="A9" s="6"/>
      <c r="B9" s="226" t="s">
        <v>82</v>
      </c>
      <c r="C9" s="58">
        <v>44743.75</v>
      </c>
      <c r="D9" s="60">
        <v>71726.960000000006</v>
      </c>
      <c r="E9" s="265">
        <v>116470.71</v>
      </c>
      <c r="F9" s="116"/>
    </row>
    <row r="10" spans="1:7" ht="18" customHeight="1" x14ac:dyDescent="0.2">
      <c r="A10" s="6"/>
      <c r="B10" s="226" t="s">
        <v>83</v>
      </c>
      <c r="C10" s="58">
        <v>91731.41</v>
      </c>
      <c r="D10" s="60">
        <v>594022.65</v>
      </c>
      <c r="E10" s="265">
        <v>685754.06</v>
      </c>
      <c r="F10" s="116"/>
    </row>
    <row r="11" spans="1:7" ht="18" customHeight="1" x14ac:dyDescent="0.2">
      <c r="A11" s="6"/>
      <c r="B11" s="226" t="s">
        <v>84</v>
      </c>
      <c r="C11" s="58">
        <v>48873.19</v>
      </c>
      <c r="D11" s="60">
        <v>518855.36</v>
      </c>
      <c r="E11" s="265">
        <v>567728.55000000005</v>
      </c>
      <c r="F11" s="116"/>
    </row>
    <row r="12" spans="1:7" ht="18" customHeight="1" x14ac:dyDescent="0.2">
      <c r="A12" s="6"/>
      <c r="B12" s="226" t="s">
        <v>85</v>
      </c>
      <c r="C12" s="58">
        <v>64806.21</v>
      </c>
      <c r="D12" s="60">
        <v>787820.71</v>
      </c>
      <c r="E12" s="265">
        <v>852626.91999999993</v>
      </c>
      <c r="F12" s="116"/>
    </row>
    <row r="13" spans="1:7" ht="18" customHeight="1" x14ac:dyDescent="0.2">
      <c r="A13" s="6"/>
      <c r="B13" s="226" t="s">
        <v>86</v>
      </c>
      <c r="C13" s="58">
        <v>48704.87</v>
      </c>
      <c r="D13" s="60">
        <v>1005003.99</v>
      </c>
      <c r="E13" s="265">
        <v>1053708.8600000001</v>
      </c>
      <c r="F13" s="116"/>
    </row>
    <row r="14" spans="1:7" ht="18" customHeight="1" thickBot="1" x14ac:dyDescent="0.25">
      <c r="A14" s="6"/>
      <c r="B14" s="245" t="s">
        <v>87</v>
      </c>
      <c r="C14" s="61">
        <v>32064.21</v>
      </c>
      <c r="D14" s="62">
        <v>1521921.49</v>
      </c>
      <c r="E14" s="266">
        <v>1553985.7</v>
      </c>
      <c r="F14" s="116"/>
    </row>
    <row r="15" spans="1:7" ht="27" customHeight="1" thickTop="1" thickBot="1" x14ac:dyDescent="0.25">
      <c r="A15" s="6"/>
      <c r="B15" s="300" t="s">
        <v>1</v>
      </c>
      <c r="C15" s="258">
        <v>421943.56</v>
      </c>
      <c r="D15" s="259">
        <v>4793627.83</v>
      </c>
      <c r="E15" s="263">
        <v>5215571.3899999997</v>
      </c>
      <c r="F15" s="117"/>
    </row>
    <row r="16" spans="1:7" ht="12" customHeight="1" x14ac:dyDescent="0.2">
      <c r="A16" s="6"/>
      <c r="B16" s="6"/>
      <c r="C16" s="16"/>
      <c r="D16" s="16"/>
      <c r="E16" s="16"/>
      <c r="F16" s="16"/>
    </row>
    <row r="17" spans="1:5" ht="15" customHeight="1" x14ac:dyDescent="0.25">
      <c r="A17" s="6"/>
      <c r="B17" s="4" t="s">
        <v>10</v>
      </c>
      <c r="C17" s="9"/>
      <c r="D17" s="9"/>
      <c r="E17" s="9"/>
    </row>
    <row r="18" spans="1:5" ht="11.25" customHeight="1" thickBot="1" x14ac:dyDescent="0.3">
      <c r="A18" s="6"/>
      <c r="B18" s="2"/>
      <c r="C18" s="2"/>
      <c r="E18" s="19" t="s">
        <v>102</v>
      </c>
    </row>
    <row r="19" spans="1:5" ht="72" customHeight="1" thickBot="1" x14ac:dyDescent="0.25">
      <c r="A19" s="6"/>
      <c r="B19" s="295" t="s">
        <v>0</v>
      </c>
      <c r="C19" s="296" t="s">
        <v>308</v>
      </c>
      <c r="D19" s="297" t="s">
        <v>306</v>
      </c>
      <c r="E19" s="299" t="s">
        <v>307</v>
      </c>
    </row>
    <row r="20" spans="1:5" ht="18" customHeight="1" thickTop="1" x14ac:dyDescent="0.2">
      <c r="A20" s="6"/>
      <c r="B20" s="225" t="s">
        <v>81</v>
      </c>
      <c r="C20" s="65">
        <v>0.23623339100924823</v>
      </c>
      <c r="D20" s="69">
        <v>0.76376660899075177</v>
      </c>
      <c r="E20" s="267">
        <v>1</v>
      </c>
    </row>
    <row r="21" spans="1:5" ht="18" customHeight="1" x14ac:dyDescent="0.2">
      <c r="A21" s="6"/>
      <c r="B21" s="226" t="s">
        <v>82</v>
      </c>
      <c r="C21" s="65">
        <v>0.38416310847594215</v>
      </c>
      <c r="D21" s="66">
        <v>0.61583689152405785</v>
      </c>
      <c r="E21" s="267">
        <v>1</v>
      </c>
    </row>
    <row r="22" spans="1:5" ht="18" customHeight="1" x14ac:dyDescent="0.2">
      <c r="A22" s="6"/>
      <c r="B22" s="226" t="s">
        <v>83</v>
      </c>
      <c r="C22" s="65">
        <v>0.13376721386089935</v>
      </c>
      <c r="D22" s="66">
        <v>0.8662327861391006</v>
      </c>
      <c r="E22" s="267">
        <v>1</v>
      </c>
    </row>
    <row r="23" spans="1:5" ht="18" customHeight="1" x14ac:dyDescent="0.2">
      <c r="A23" s="6"/>
      <c r="B23" s="226" t="s">
        <v>84</v>
      </c>
      <c r="C23" s="65">
        <v>8.6085489271237103E-2</v>
      </c>
      <c r="D23" s="66">
        <v>0.91391451072876284</v>
      </c>
      <c r="E23" s="267">
        <v>1</v>
      </c>
    </row>
    <row r="24" spans="1:5" ht="18" customHeight="1" x14ac:dyDescent="0.2">
      <c r="A24" s="6"/>
      <c r="B24" s="226" t="s">
        <v>85</v>
      </c>
      <c r="C24" s="65">
        <v>7.6007698654412648E-2</v>
      </c>
      <c r="D24" s="66">
        <v>0.92399230134558741</v>
      </c>
      <c r="E24" s="267">
        <v>1</v>
      </c>
    </row>
    <row r="25" spans="1:5" ht="18" customHeight="1" x14ac:dyDescent="0.2">
      <c r="A25" s="6"/>
      <c r="B25" s="226" t="s">
        <v>86</v>
      </c>
      <c r="C25" s="65">
        <v>4.6222321790100537E-2</v>
      </c>
      <c r="D25" s="66">
        <v>0.95377767820989934</v>
      </c>
      <c r="E25" s="267">
        <v>1</v>
      </c>
    </row>
    <row r="26" spans="1:5" ht="18" customHeight="1" thickBot="1" x14ac:dyDescent="0.25">
      <c r="A26" s="6"/>
      <c r="B26" s="245" t="s">
        <v>87</v>
      </c>
      <c r="C26" s="68">
        <v>2.0633529639301058E-2</v>
      </c>
      <c r="D26" s="67">
        <v>0.97936647036069902</v>
      </c>
      <c r="E26" s="268">
        <v>1</v>
      </c>
    </row>
    <row r="27" spans="1:5" ht="27" customHeight="1" thickTop="1" thickBot="1" x14ac:dyDescent="0.25">
      <c r="A27" s="6"/>
      <c r="B27" s="300" t="s">
        <v>1</v>
      </c>
      <c r="C27" s="278">
        <v>8.0900735211679273E-2</v>
      </c>
      <c r="D27" s="279">
        <v>0.91909926478832082</v>
      </c>
      <c r="E27" s="264">
        <v>1</v>
      </c>
    </row>
  </sheetData>
  <phoneticPr fontId="2" type="noConversion"/>
  <hyperlinks>
    <hyperlink ref="G1" location="INDICE!A1" display="VOLVER AL ÍNDICE" xr:uid="{1683F6D8-FDD8-4702-83A4-D494C434C5CF}"/>
    <hyperlink ref="G1:H1" location="INDICE!A49:N49" display="VOLVER AL ÍNDICE" xr:uid="{5DBBEAF3-7DB8-4C0E-943A-6A479FFDA767}"/>
  </hyperlinks>
  <printOptions horizontalCentered="1"/>
  <pageMargins left="0.78740157480314965" right="0.78740157480314965" top="0.78740157480314965" bottom="0.78740157480314965" header="0" footer="0"/>
  <pageSetup paperSize="9" scale="9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9AE0-8993-41FB-9A2C-BC0E7821D556}">
  <sheetPr codeName="Hoja1">
    <tabColor rgb="FF66FFFF"/>
  </sheetPr>
  <dimension ref="B1:G53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5.5703125" style="5" customWidth="1"/>
    <col min="3" max="5" width="21.5703125" style="5" customWidth="1"/>
    <col min="6" max="6" width="9.5703125" style="9" customWidth="1"/>
    <col min="7" max="7" width="9.140625" style="5" customWidth="1"/>
    <col min="8" max="8" width="9.5703125" style="5" customWidth="1"/>
    <col min="9" max="9" width="11.5703125" style="5" customWidth="1"/>
    <col min="10" max="16384" width="9.140625" style="5"/>
  </cols>
  <sheetData>
    <row r="1" spans="2:7" ht="19.5" thickTop="1" thickBot="1" x14ac:dyDescent="0.25">
      <c r="B1" s="1" t="s">
        <v>358</v>
      </c>
      <c r="G1" s="495" t="s">
        <v>180</v>
      </c>
    </row>
    <row r="2" spans="2:7" ht="12" customHeight="1" thickTop="1" x14ac:dyDescent="0.2">
      <c r="B2" s="1"/>
    </row>
    <row r="3" spans="2:7" ht="18" customHeight="1" x14ac:dyDescent="0.2">
      <c r="B3" s="473" t="s">
        <v>348</v>
      </c>
      <c r="C3" s="472"/>
      <c r="D3" s="472"/>
      <c r="E3" s="472"/>
      <c r="F3" s="472"/>
    </row>
    <row r="4" spans="2:7" ht="6" customHeight="1" x14ac:dyDescent="0.2">
      <c r="B4" s="2"/>
    </row>
    <row r="5" spans="2:7" ht="15" customHeight="1" x14ac:dyDescent="0.25">
      <c r="B5" s="4" t="s">
        <v>76</v>
      </c>
    </row>
    <row r="6" spans="2:7" ht="11.25" customHeight="1" thickBot="1" x14ac:dyDescent="0.3">
      <c r="E6" s="20" t="s">
        <v>88</v>
      </c>
      <c r="F6" s="19"/>
    </row>
    <row r="7" spans="2:7" ht="48" customHeight="1" thickBot="1" x14ac:dyDescent="0.25">
      <c r="B7" s="329" t="s">
        <v>2</v>
      </c>
      <c r="C7" s="373" t="s">
        <v>327</v>
      </c>
      <c r="D7" s="331" t="s">
        <v>328</v>
      </c>
      <c r="E7" s="332" t="s">
        <v>75</v>
      </c>
      <c r="F7" s="112"/>
    </row>
    <row r="8" spans="2:7" ht="15.95" customHeight="1" thickTop="1" x14ac:dyDescent="0.2">
      <c r="B8" s="333" t="s">
        <v>89</v>
      </c>
      <c r="C8" s="80">
        <v>498980.70999999996</v>
      </c>
      <c r="D8" s="80">
        <v>893880.83999999985</v>
      </c>
      <c r="E8" s="629">
        <v>0.55821837505768668</v>
      </c>
      <c r="F8" s="113"/>
    </row>
    <row r="9" spans="2:7" ht="15.95" customHeight="1" x14ac:dyDescent="0.2">
      <c r="B9" s="334" t="s">
        <v>90</v>
      </c>
      <c r="C9" s="80">
        <v>0</v>
      </c>
      <c r="D9" s="80">
        <v>0</v>
      </c>
      <c r="E9" s="629" t="s">
        <v>413</v>
      </c>
      <c r="F9" s="113"/>
    </row>
    <row r="10" spans="2:7" ht="15.95" customHeight="1" x14ac:dyDescent="0.2">
      <c r="B10" s="334" t="s">
        <v>91</v>
      </c>
      <c r="C10" s="80">
        <v>0</v>
      </c>
      <c r="D10" s="80">
        <v>0</v>
      </c>
      <c r="E10" s="629" t="s">
        <v>413</v>
      </c>
      <c r="F10" s="113"/>
    </row>
    <row r="11" spans="2:7" ht="15.95" customHeight="1" x14ac:dyDescent="0.2">
      <c r="B11" s="334" t="s">
        <v>99</v>
      </c>
      <c r="C11" s="80">
        <v>0</v>
      </c>
      <c r="D11" s="80">
        <v>0</v>
      </c>
      <c r="E11" s="629" t="s">
        <v>413</v>
      </c>
      <c r="F11" s="113"/>
    </row>
    <row r="12" spans="2:7" ht="15.95" customHeight="1" thickBot="1" x14ac:dyDescent="0.25">
      <c r="B12" s="345" t="s">
        <v>100</v>
      </c>
      <c r="C12" s="80">
        <v>0</v>
      </c>
      <c r="D12" s="80">
        <v>0</v>
      </c>
      <c r="E12" s="629" t="s">
        <v>413</v>
      </c>
      <c r="F12" s="113"/>
    </row>
    <row r="13" spans="2:7" ht="24.95" customHeight="1" thickTop="1" thickBot="1" x14ac:dyDescent="0.25">
      <c r="B13" s="336" t="s">
        <v>92</v>
      </c>
      <c r="C13" s="628">
        <v>498980.70999999996</v>
      </c>
      <c r="D13" s="628">
        <v>893880.83999999985</v>
      </c>
      <c r="E13" s="633">
        <v>0.55821837505768668</v>
      </c>
      <c r="F13" s="114"/>
    </row>
    <row r="14" spans="2:7" ht="16.5" customHeight="1" x14ac:dyDescent="0.2">
      <c r="B14" s="1"/>
    </row>
    <row r="15" spans="2:7" ht="18" customHeight="1" x14ac:dyDescent="0.2">
      <c r="B15" s="473" t="s">
        <v>349</v>
      </c>
      <c r="C15" s="472"/>
      <c r="D15" s="472"/>
      <c r="E15" s="472"/>
      <c r="F15" s="472"/>
    </row>
    <row r="16" spans="2:7" ht="6" customHeight="1" x14ac:dyDescent="0.2">
      <c r="B16" s="2"/>
    </row>
    <row r="17" spans="2:6" ht="15" customHeight="1" x14ac:dyDescent="0.25">
      <c r="B17" s="4" t="s">
        <v>76</v>
      </c>
      <c r="C17" s="9"/>
      <c r="D17" s="9"/>
      <c r="E17" s="9"/>
    </row>
    <row r="18" spans="2:6" ht="11.25" customHeight="1" thickBot="1" x14ac:dyDescent="0.3">
      <c r="B18" s="2"/>
      <c r="C18" s="2"/>
      <c r="E18" s="20" t="s">
        <v>88</v>
      </c>
      <c r="F18" s="19"/>
    </row>
    <row r="19" spans="2:6" ht="48" customHeight="1" thickBot="1" x14ac:dyDescent="0.25">
      <c r="B19" s="329" t="s">
        <v>0</v>
      </c>
      <c r="C19" s="373" t="s">
        <v>327</v>
      </c>
      <c r="D19" s="331" t="s">
        <v>328</v>
      </c>
      <c r="E19" s="332" t="s">
        <v>75</v>
      </c>
      <c r="F19" s="112"/>
    </row>
    <row r="20" spans="2:6" ht="15.95" customHeight="1" thickTop="1" x14ac:dyDescent="0.2">
      <c r="B20" s="352" t="s">
        <v>81</v>
      </c>
      <c r="C20" s="80">
        <v>0</v>
      </c>
      <c r="D20" s="80">
        <v>0</v>
      </c>
      <c r="E20" s="629" t="s">
        <v>413</v>
      </c>
      <c r="F20" s="113"/>
    </row>
    <row r="21" spans="2:6" ht="15.95" customHeight="1" x14ac:dyDescent="0.2">
      <c r="B21" s="334" t="s">
        <v>82</v>
      </c>
      <c r="C21" s="80">
        <v>0</v>
      </c>
      <c r="D21" s="80">
        <v>0</v>
      </c>
      <c r="E21" s="629" t="s">
        <v>413</v>
      </c>
      <c r="F21" s="113"/>
    </row>
    <row r="22" spans="2:6" ht="15.95" customHeight="1" x14ac:dyDescent="0.2">
      <c r="B22" s="334" t="s">
        <v>83</v>
      </c>
      <c r="C22" s="80">
        <v>318990.05000000005</v>
      </c>
      <c r="D22" s="80">
        <v>78845.510000000009</v>
      </c>
      <c r="E22" s="629">
        <v>4.0457605005028192</v>
      </c>
      <c r="F22" s="113"/>
    </row>
    <row r="23" spans="2:6" ht="15.95" customHeight="1" x14ac:dyDescent="0.2">
      <c r="B23" s="334" t="s">
        <v>84</v>
      </c>
      <c r="C23" s="80">
        <v>40646.290000000008</v>
      </c>
      <c r="D23" s="80">
        <v>99631.419999999925</v>
      </c>
      <c r="E23" s="629">
        <v>0.40796658323247864</v>
      </c>
      <c r="F23" s="113"/>
    </row>
    <row r="24" spans="2:6" ht="15.95" customHeight="1" x14ac:dyDescent="0.2">
      <c r="B24" s="334" t="s">
        <v>85</v>
      </c>
      <c r="C24" s="80">
        <v>54141.009999999951</v>
      </c>
      <c r="D24" s="80">
        <v>104627.87999999989</v>
      </c>
      <c r="E24" s="629">
        <v>0.51746255395789353</v>
      </c>
      <c r="F24" s="113"/>
    </row>
    <row r="25" spans="2:6" ht="15.95" customHeight="1" x14ac:dyDescent="0.2">
      <c r="B25" s="334" t="s">
        <v>86</v>
      </c>
      <c r="C25" s="80">
        <v>54316.369999999995</v>
      </c>
      <c r="D25" s="80">
        <v>215518.17999999993</v>
      </c>
      <c r="E25" s="629">
        <v>0.25202685917262296</v>
      </c>
      <c r="F25" s="113"/>
    </row>
    <row r="26" spans="2:6" ht="15.95" customHeight="1" thickBot="1" x14ac:dyDescent="0.25">
      <c r="B26" s="345" t="s">
        <v>87</v>
      </c>
      <c r="C26" s="80">
        <v>30886.990000000005</v>
      </c>
      <c r="D26" s="80">
        <v>395257.85000000009</v>
      </c>
      <c r="E26" s="629">
        <v>7.8143900241323477E-2</v>
      </c>
      <c r="F26" s="113"/>
    </row>
    <row r="27" spans="2:6" ht="24.95" customHeight="1" thickTop="1" thickBot="1" x14ac:dyDescent="0.25">
      <c r="B27" s="336" t="s">
        <v>1</v>
      </c>
      <c r="C27" s="628">
        <v>498980.71</v>
      </c>
      <c r="D27" s="628">
        <v>893880.83999999985</v>
      </c>
      <c r="E27" s="629">
        <v>0.55821837505768679</v>
      </c>
      <c r="F27" s="114"/>
    </row>
    <row r="28" spans="2:6" ht="16.5" customHeight="1" x14ac:dyDescent="0.2"/>
    <row r="29" spans="2:6" ht="18" customHeight="1" x14ac:dyDescent="0.2">
      <c r="B29" s="473" t="s">
        <v>350</v>
      </c>
      <c r="C29" s="472"/>
      <c r="D29" s="472"/>
      <c r="E29" s="472"/>
      <c r="F29" s="472"/>
    </row>
    <row r="30" spans="2:6" ht="6" customHeight="1" x14ac:dyDescent="0.2">
      <c r="B30" s="2"/>
    </row>
    <row r="31" spans="2:6" ht="15" customHeight="1" x14ac:dyDescent="0.25">
      <c r="B31" s="4" t="s">
        <v>76</v>
      </c>
    </row>
    <row r="32" spans="2:6" ht="11.25" customHeight="1" thickBot="1" x14ac:dyDescent="0.3">
      <c r="E32" s="20" t="s">
        <v>88</v>
      </c>
    </row>
    <row r="33" spans="2:5" ht="48" customHeight="1" thickBot="1" x14ac:dyDescent="0.25">
      <c r="B33" s="329" t="s">
        <v>7</v>
      </c>
      <c r="C33" s="373" t="s">
        <v>327</v>
      </c>
      <c r="D33" s="331" t="s">
        <v>328</v>
      </c>
      <c r="E33" s="332" t="s">
        <v>75</v>
      </c>
    </row>
    <row r="34" spans="2:5" ht="15.95" customHeight="1" thickTop="1" x14ac:dyDescent="0.2">
      <c r="B34" s="333" t="s">
        <v>419</v>
      </c>
      <c r="C34" s="80">
        <v>56974.240000000049</v>
      </c>
      <c r="D34" s="95">
        <v>155511.84999999986</v>
      </c>
      <c r="E34" s="376">
        <v>0.36636590716398848</v>
      </c>
    </row>
    <row r="35" spans="2:5" ht="15.95" customHeight="1" x14ac:dyDescent="0.2">
      <c r="B35" s="334" t="s">
        <v>420</v>
      </c>
      <c r="C35" s="80">
        <v>497.75</v>
      </c>
      <c r="D35" s="86">
        <v>18843.77999999997</v>
      </c>
      <c r="E35" s="376">
        <v>2.6414551645158286E-2</v>
      </c>
    </row>
    <row r="36" spans="2:5" ht="15.95" customHeight="1" x14ac:dyDescent="0.2">
      <c r="B36" s="334" t="s">
        <v>421</v>
      </c>
      <c r="C36" s="80">
        <v>286.17000000000553</v>
      </c>
      <c r="D36" s="86">
        <v>6323.3800000000047</v>
      </c>
      <c r="E36" s="376">
        <v>4.5255859998925466E-2</v>
      </c>
    </row>
    <row r="37" spans="2:5" ht="15.95" customHeight="1" x14ac:dyDescent="0.2">
      <c r="B37" s="334" t="s">
        <v>422</v>
      </c>
      <c r="C37" s="80">
        <v>0</v>
      </c>
      <c r="D37" s="86">
        <v>12868.440000000002</v>
      </c>
      <c r="E37" s="376">
        <v>0</v>
      </c>
    </row>
    <row r="38" spans="2:5" ht="15.95" customHeight="1" x14ac:dyDescent="0.2">
      <c r="B38" s="334" t="s">
        <v>423</v>
      </c>
      <c r="C38" s="80">
        <v>0</v>
      </c>
      <c r="D38" s="86">
        <v>33369.849999999977</v>
      </c>
      <c r="E38" s="376">
        <v>0</v>
      </c>
    </row>
    <row r="39" spans="2:5" ht="15.95" customHeight="1" x14ac:dyDescent="0.2">
      <c r="B39" s="334" t="s">
        <v>424</v>
      </c>
      <c r="C39" s="80">
        <v>0</v>
      </c>
      <c r="D39" s="86">
        <v>10879.529999999999</v>
      </c>
      <c r="E39" s="376">
        <v>0</v>
      </c>
    </row>
    <row r="40" spans="2:5" ht="15.95" customHeight="1" x14ac:dyDescent="0.2">
      <c r="B40" s="334" t="s">
        <v>425</v>
      </c>
      <c r="C40" s="80">
        <v>2314.2900000000009</v>
      </c>
      <c r="D40" s="86">
        <v>87275.989999999991</v>
      </c>
      <c r="E40" s="376">
        <v>2.6516914904087609E-2</v>
      </c>
    </row>
    <row r="41" spans="2:5" ht="15.95" customHeight="1" x14ac:dyDescent="0.2">
      <c r="B41" s="334" t="s">
        <v>426</v>
      </c>
      <c r="C41" s="80">
        <v>22556.84</v>
      </c>
      <c r="D41" s="86">
        <v>117435.76999999996</v>
      </c>
      <c r="E41" s="376">
        <v>0.19207810363060598</v>
      </c>
    </row>
    <row r="42" spans="2:5" ht="15.95" customHeight="1" x14ac:dyDescent="0.2">
      <c r="B42" s="334" t="s">
        <v>427</v>
      </c>
      <c r="C42" s="80">
        <v>45180.699999999953</v>
      </c>
      <c r="D42" s="86">
        <v>123947.56000000006</v>
      </c>
      <c r="E42" s="376">
        <v>0.36451463828735259</v>
      </c>
    </row>
    <row r="43" spans="2:5" ht="15.95" customHeight="1" x14ac:dyDescent="0.2">
      <c r="B43" s="334" t="s">
        <v>428</v>
      </c>
      <c r="C43" s="80">
        <v>5566.5400000000009</v>
      </c>
      <c r="D43" s="86">
        <v>38441.50999999998</v>
      </c>
      <c r="E43" s="376">
        <v>0.14480544598794387</v>
      </c>
    </row>
    <row r="44" spans="2:5" ht="15.95" customHeight="1" x14ac:dyDescent="0.2">
      <c r="B44" s="334" t="s">
        <v>429</v>
      </c>
      <c r="C44" s="80">
        <v>6813.6899999999951</v>
      </c>
      <c r="D44" s="86">
        <v>78525.63</v>
      </c>
      <c r="E44" s="376">
        <v>8.6770268509784573E-2</v>
      </c>
    </row>
    <row r="45" spans="2:5" ht="15.95" customHeight="1" x14ac:dyDescent="0.2">
      <c r="B45" s="334" t="s">
        <v>430</v>
      </c>
      <c r="C45" s="80">
        <v>305608.77</v>
      </c>
      <c r="D45" s="86">
        <v>67975.609999999986</v>
      </c>
      <c r="E45" s="376">
        <v>4.4958591765487661</v>
      </c>
    </row>
    <row r="46" spans="2:5" ht="15.95" customHeight="1" x14ac:dyDescent="0.2">
      <c r="B46" s="334" t="s">
        <v>431</v>
      </c>
      <c r="C46" s="80">
        <v>48417.8</v>
      </c>
      <c r="D46" s="86">
        <v>63333.799999999988</v>
      </c>
      <c r="E46" s="376">
        <v>0.76448594589303043</v>
      </c>
    </row>
    <row r="47" spans="2:5" ht="15.95" customHeight="1" x14ac:dyDescent="0.2">
      <c r="B47" s="334" t="s">
        <v>432</v>
      </c>
      <c r="C47" s="80">
        <v>0</v>
      </c>
      <c r="D47" s="86">
        <v>186.91000000000349</v>
      </c>
      <c r="E47" s="376">
        <v>0</v>
      </c>
    </row>
    <row r="48" spans="2:5" ht="15.95" customHeight="1" x14ac:dyDescent="0.2">
      <c r="B48" s="334" t="s">
        <v>433</v>
      </c>
      <c r="C48" s="80">
        <v>0</v>
      </c>
      <c r="D48" s="86">
        <v>2084.460000000021</v>
      </c>
      <c r="E48" s="376">
        <v>0</v>
      </c>
    </row>
    <row r="49" spans="2:5" ht="15.95" customHeight="1" x14ac:dyDescent="0.2">
      <c r="B49" s="334" t="s">
        <v>434</v>
      </c>
      <c r="C49" s="80">
        <v>400</v>
      </c>
      <c r="D49" s="86">
        <v>1950.6100000000006</v>
      </c>
      <c r="E49" s="376">
        <v>0.20506405688476931</v>
      </c>
    </row>
    <row r="50" spans="2:5" ht="15.95" customHeight="1" x14ac:dyDescent="0.2">
      <c r="B50" s="334" t="s">
        <v>435</v>
      </c>
      <c r="C50" s="80">
        <v>4363.9500000000116</v>
      </c>
      <c r="D50" s="86">
        <v>74926.169999999925</v>
      </c>
      <c r="E50" s="630">
        <v>5.8243334738717005E-2</v>
      </c>
    </row>
    <row r="51" spans="2:5" ht="15.95" customHeight="1" x14ac:dyDescent="0.2">
      <c r="B51" s="334" t="s">
        <v>436</v>
      </c>
      <c r="C51" s="80">
        <v>0</v>
      </c>
      <c r="D51" s="86">
        <v>0</v>
      </c>
      <c r="E51" s="631" t="s">
        <v>413</v>
      </c>
    </row>
    <row r="52" spans="2:5" ht="15.95" customHeight="1" thickBot="1" x14ac:dyDescent="0.25">
      <c r="B52" s="345" t="s">
        <v>399</v>
      </c>
      <c r="C52" s="98">
        <v>0</v>
      </c>
      <c r="D52" s="89">
        <v>0</v>
      </c>
      <c r="E52" s="631" t="s">
        <v>413</v>
      </c>
    </row>
    <row r="53" spans="2:5" ht="24.95" customHeight="1" thickTop="1" thickBot="1" x14ac:dyDescent="0.25">
      <c r="B53" s="336" t="s">
        <v>1</v>
      </c>
      <c r="C53" s="367">
        <v>498980.74000000005</v>
      </c>
      <c r="D53" s="374">
        <v>893880.84999999974</v>
      </c>
      <c r="E53" s="632">
        <v>0.55821840237432119</v>
      </c>
    </row>
  </sheetData>
  <phoneticPr fontId="2" type="noConversion"/>
  <hyperlinks>
    <hyperlink ref="G1" location="INDICE!A1" display="VOLVER AL ÍNDICE" xr:uid="{2FFB25AA-0D54-4A6C-AF51-8948DDDD43D0}"/>
    <hyperlink ref="G1:H1" location="INDICE!A118:N118" display="VOLVER AL ÍNDICE" xr:uid="{41F06273-79E3-4EB4-B1DF-9D6167B30B95}"/>
  </hyperlinks>
  <printOptions horizontalCentered="1"/>
  <pageMargins left="0.59055118110236227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B8D9D-DE1F-4AD1-B365-E322976BD514}">
  <sheetPr codeName="Hoja46">
    <tabColor rgb="FFFBD637"/>
  </sheetPr>
  <dimension ref="A1:G41"/>
  <sheetViews>
    <sheetView showGridLines="0" zoomScaleNormal="100" workbookViewId="0">
      <selection activeCell="G1" sqref="G1"/>
    </sheetView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5" width="21.5703125" style="5" customWidth="1"/>
    <col min="6" max="6" width="7" style="9" customWidth="1"/>
    <col min="7" max="16384" width="9.140625" style="5"/>
  </cols>
  <sheetData>
    <row r="1" spans="1:7" ht="19.5" thickTop="1" thickBot="1" x14ac:dyDescent="0.25">
      <c r="A1" s="6"/>
      <c r="B1" s="1" t="s">
        <v>27</v>
      </c>
      <c r="G1" s="467" t="s">
        <v>180</v>
      </c>
    </row>
    <row r="2" spans="1:7" ht="12" customHeight="1" thickTop="1" x14ac:dyDescent="0.2">
      <c r="A2" s="6"/>
      <c r="B2" s="1"/>
    </row>
    <row r="3" spans="1:7" ht="18" x14ac:dyDescent="0.2">
      <c r="A3" s="6"/>
      <c r="B3" s="1" t="s">
        <v>242</v>
      </c>
    </row>
    <row r="4" spans="1:7" ht="6" customHeight="1" x14ac:dyDescent="0.2">
      <c r="A4" s="6"/>
      <c r="B4" s="2"/>
    </row>
    <row r="5" spans="1:7" ht="15" customHeight="1" x14ac:dyDescent="0.2">
      <c r="A5" s="6"/>
      <c r="B5" s="3" t="s">
        <v>121</v>
      </c>
    </row>
    <row r="6" spans="1:7" ht="11.25" customHeight="1" thickBot="1" x14ac:dyDescent="0.3">
      <c r="A6" s="6"/>
      <c r="D6" s="20"/>
      <c r="E6" s="20" t="s">
        <v>88</v>
      </c>
      <c r="F6" s="19"/>
    </row>
    <row r="7" spans="1:7" ht="60" customHeight="1" thickBot="1" x14ac:dyDescent="0.25">
      <c r="A7" s="6"/>
      <c r="B7" s="295" t="s">
        <v>2</v>
      </c>
      <c r="C7" s="296" t="s">
        <v>308</v>
      </c>
      <c r="D7" s="297" t="s">
        <v>306</v>
      </c>
      <c r="E7" s="299" t="s">
        <v>307</v>
      </c>
      <c r="F7" s="112"/>
    </row>
    <row r="8" spans="1:7" ht="18" customHeight="1" thickTop="1" x14ac:dyDescent="0.2">
      <c r="A8" s="6"/>
      <c r="B8" s="225" t="s">
        <v>89</v>
      </c>
      <c r="C8" s="80">
        <v>421943.56</v>
      </c>
      <c r="D8" s="95">
        <v>4793627.83</v>
      </c>
      <c r="E8" s="265">
        <v>5215571.3899999997</v>
      </c>
      <c r="F8" s="116"/>
    </row>
    <row r="9" spans="1:7" ht="18" customHeight="1" x14ac:dyDescent="0.2">
      <c r="A9" s="6"/>
      <c r="B9" s="226" t="s">
        <v>90</v>
      </c>
      <c r="C9" s="80">
        <v>31677.15</v>
      </c>
      <c r="D9" s="86">
        <v>361865.01</v>
      </c>
      <c r="E9" s="265">
        <v>393542.16000000003</v>
      </c>
      <c r="F9" s="116"/>
    </row>
    <row r="10" spans="1:7" ht="18" customHeight="1" x14ac:dyDescent="0.2">
      <c r="A10" s="6"/>
      <c r="B10" s="226" t="s">
        <v>91</v>
      </c>
      <c r="C10" s="80">
        <v>5104.13</v>
      </c>
      <c r="D10" s="86">
        <v>159658.59</v>
      </c>
      <c r="E10" s="265">
        <v>164762.72</v>
      </c>
      <c r="F10" s="116"/>
    </row>
    <row r="11" spans="1:7" ht="18" customHeight="1" x14ac:dyDescent="0.2">
      <c r="A11" s="6"/>
      <c r="B11" s="226" t="s">
        <v>99</v>
      </c>
      <c r="C11" s="80">
        <v>258.02999999999997</v>
      </c>
      <c r="D11" s="86">
        <v>94886.67</v>
      </c>
      <c r="E11" s="265">
        <v>95144.7</v>
      </c>
      <c r="F11" s="116"/>
    </row>
    <row r="12" spans="1:7" ht="18" customHeight="1" thickBot="1" x14ac:dyDescent="0.25">
      <c r="A12" s="6"/>
      <c r="B12" s="245" t="s">
        <v>100</v>
      </c>
      <c r="C12" s="98">
        <v>23091.62</v>
      </c>
      <c r="D12" s="89">
        <v>202897.81</v>
      </c>
      <c r="E12" s="266">
        <v>225989.43</v>
      </c>
      <c r="F12" s="116"/>
    </row>
    <row r="13" spans="1:7" ht="27" customHeight="1" thickTop="1" thickBot="1" x14ac:dyDescent="0.25">
      <c r="A13" s="6"/>
      <c r="B13" s="300" t="s">
        <v>92</v>
      </c>
      <c r="C13" s="274">
        <v>482074.49</v>
      </c>
      <c r="D13" s="275">
        <v>5612935.9100000001</v>
      </c>
      <c r="E13" s="263">
        <v>6095010.3999999994</v>
      </c>
      <c r="F13" s="117"/>
    </row>
    <row r="14" spans="1:7" ht="12" customHeight="1" x14ac:dyDescent="0.2">
      <c r="A14" s="6"/>
      <c r="B14" s="6"/>
      <c r="C14" s="16"/>
      <c r="D14" s="16"/>
      <c r="E14" s="16"/>
      <c r="F14" s="16"/>
    </row>
    <row r="15" spans="1:7" ht="15" customHeight="1" x14ac:dyDescent="0.25">
      <c r="A15" s="6"/>
      <c r="B15" s="4" t="s">
        <v>9</v>
      </c>
      <c r="C15" s="9"/>
      <c r="D15" s="9"/>
      <c r="E15" s="9"/>
    </row>
    <row r="16" spans="1:7" ht="11.25" customHeight="1" thickBot="1" x14ac:dyDescent="0.3">
      <c r="A16" s="6"/>
      <c r="B16" s="2"/>
      <c r="C16" s="2"/>
      <c r="E16" s="19" t="s">
        <v>102</v>
      </c>
      <c r="F16" s="19"/>
    </row>
    <row r="17" spans="1:5" ht="59.25" customHeight="1" thickBot="1" x14ac:dyDescent="0.25">
      <c r="A17" s="6"/>
      <c r="B17" s="295" t="s">
        <v>2</v>
      </c>
      <c r="C17" s="296" t="s">
        <v>308</v>
      </c>
      <c r="D17" s="297" t="s">
        <v>306</v>
      </c>
      <c r="E17" s="299" t="s">
        <v>307</v>
      </c>
    </row>
    <row r="18" spans="1:5" ht="18" customHeight="1" thickTop="1" x14ac:dyDescent="0.2">
      <c r="A18" s="6"/>
      <c r="B18" s="225" t="s">
        <v>89</v>
      </c>
      <c r="C18" s="90">
        <v>8.0900735211679273E-2</v>
      </c>
      <c r="D18" s="96">
        <v>0.91909926478832082</v>
      </c>
      <c r="E18" s="267">
        <v>1</v>
      </c>
    </row>
    <row r="19" spans="1:5" ht="18" customHeight="1" x14ac:dyDescent="0.2">
      <c r="A19" s="6"/>
      <c r="B19" s="226" t="s">
        <v>90</v>
      </c>
      <c r="C19" s="90">
        <v>8.0492392479626571E-2</v>
      </c>
      <c r="D19" s="91">
        <v>0.91950760752037342</v>
      </c>
      <c r="E19" s="267">
        <v>1</v>
      </c>
    </row>
    <row r="20" spans="1:5" ht="18" customHeight="1" x14ac:dyDescent="0.2">
      <c r="A20" s="6"/>
      <c r="B20" s="226" t="s">
        <v>91</v>
      </c>
      <c r="C20" s="90">
        <v>3.0978670417677007E-2</v>
      </c>
      <c r="D20" s="91">
        <v>0.96902132958232301</v>
      </c>
      <c r="E20" s="267">
        <v>1</v>
      </c>
    </row>
    <row r="21" spans="1:5" ht="18" customHeight="1" x14ac:dyDescent="0.2">
      <c r="A21" s="6"/>
      <c r="B21" s="226" t="s">
        <v>99</v>
      </c>
      <c r="C21" s="90">
        <v>2.711974497791259E-3</v>
      </c>
      <c r="D21" s="91">
        <v>0.99728802550220874</v>
      </c>
      <c r="E21" s="267">
        <v>1</v>
      </c>
    </row>
    <row r="22" spans="1:5" ht="18" customHeight="1" thickBot="1" x14ac:dyDescent="0.25">
      <c r="A22" s="6"/>
      <c r="B22" s="245" t="s">
        <v>100</v>
      </c>
      <c r="C22" s="99">
        <v>0.10218008868821873</v>
      </c>
      <c r="D22" s="94">
        <v>0.89781991131178129</v>
      </c>
      <c r="E22" s="268">
        <v>1</v>
      </c>
    </row>
    <row r="23" spans="1:5" ht="27" customHeight="1" thickTop="1" thickBot="1" x14ac:dyDescent="0.25">
      <c r="A23" s="6"/>
      <c r="B23" s="300" t="s">
        <v>92</v>
      </c>
      <c r="C23" s="276">
        <v>7.9093300644737213E-2</v>
      </c>
      <c r="D23" s="277">
        <v>0.92090669935526293</v>
      </c>
      <c r="E23" s="264">
        <v>1</v>
      </c>
    </row>
    <row r="24" spans="1:5" ht="24" customHeight="1" x14ac:dyDescent="0.2">
      <c r="A24" s="6"/>
      <c r="B24" s="9"/>
      <c r="C24" s="9"/>
      <c r="D24" s="9"/>
      <c r="E24" s="9"/>
    </row>
    <row r="25" spans="1:5" ht="18" customHeight="1" x14ac:dyDescent="0.2">
      <c r="A25" s="6"/>
      <c r="B25" s="1" t="s">
        <v>251</v>
      </c>
    </row>
    <row r="26" spans="1:5" ht="6" customHeight="1" x14ac:dyDescent="0.2">
      <c r="A26" s="6"/>
      <c r="B26" s="2"/>
    </row>
    <row r="27" spans="1:5" ht="15" customHeight="1" x14ac:dyDescent="0.2">
      <c r="A27" s="6"/>
      <c r="B27" s="3" t="s">
        <v>121</v>
      </c>
    </row>
    <row r="28" spans="1:5" ht="11.25" customHeight="1" thickBot="1" x14ac:dyDescent="0.3">
      <c r="A28" s="6"/>
      <c r="E28" s="20" t="s">
        <v>88</v>
      </c>
    </row>
    <row r="29" spans="1:5" ht="60" customHeight="1" thickBot="1" x14ac:dyDescent="0.25">
      <c r="A29" s="6"/>
      <c r="B29" s="295" t="s">
        <v>24</v>
      </c>
      <c r="C29" s="296" t="s">
        <v>308</v>
      </c>
      <c r="D29" s="297" t="s">
        <v>306</v>
      </c>
      <c r="E29" s="299" t="s">
        <v>307</v>
      </c>
    </row>
    <row r="30" spans="1:5" ht="18" customHeight="1" thickTop="1" x14ac:dyDescent="0.2">
      <c r="A30" s="6"/>
      <c r="B30" s="225" t="s">
        <v>21</v>
      </c>
      <c r="C30" s="87">
        <v>334816.14</v>
      </c>
      <c r="D30" s="95">
        <v>4553922.75</v>
      </c>
      <c r="E30" s="269">
        <v>4888738.8900000006</v>
      </c>
    </row>
    <row r="31" spans="1:5" ht="18" customHeight="1" x14ac:dyDescent="0.2">
      <c r="A31" s="6"/>
      <c r="B31" s="226" t="s">
        <v>22</v>
      </c>
      <c r="C31" s="87">
        <v>41600.199999999997</v>
      </c>
      <c r="D31" s="88">
        <v>146955.29999999999</v>
      </c>
      <c r="E31" s="269">
        <v>188555.5</v>
      </c>
    </row>
    <row r="32" spans="1:5" ht="18" customHeight="1" thickBot="1" x14ac:dyDescent="0.25">
      <c r="A32" s="6"/>
      <c r="B32" s="245" t="s">
        <v>23</v>
      </c>
      <c r="C32" s="98">
        <v>45527.19</v>
      </c>
      <c r="D32" s="89">
        <v>92749.79</v>
      </c>
      <c r="E32" s="266">
        <v>138276.97999999998</v>
      </c>
    </row>
    <row r="33" spans="1:5" ht="27" customHeight="1" thickTop="1" thickBot="1" x14ac:dyDescent="0.25">
      <c r="A33" s="6"/>
      <c r="B33" s="300" t="s">
        <v>1</v>
      </c>
      <c r="C33" s="274">
        <v>421943.53</v>
      </c>
      <c r="D33" s="275">
        <v>4793627.84</v>
      </c>
      <c r="E33" s="263">
        <v>5215571.37</v>
      </c>
    </row>
    <row r="34" spans="1:5" ht="12" customHeight="1" x14ac:dyDescent="0.2">
      <c r="A34" s="6"/>
      <c r="B34" s="9"/>
      <c r="C34" s="9"/>
      <c r="D34" s="9"/>
      <c r="E34" s="9"/>
    </row>
    <row r="35" spans="1:5" ht="15" customHeight="1" x14ac:dyDescent="0.25">
      <c r="A35" s="6"/>
      <c r="B35" s="4" t="s">
        <v>38</v>
      </c>
    </row>
    <row r="36" spans="1:5" ht="11.25" customHeight="1" thickBot="1" x14ac:dyDescent="0.3">
      <c r="A36" s="6"/>
      <c r="B36" s="2"/>
      <c r="C36" s="2"/>
      <c r="D36" s="19" t="s">
        <v>102</v>
      </c>
      <c r="E36" s="19"/>
    </row>
    <row r="37" spans="1:5" ht="60" customHeight="1" thickBot="1" x14ac:dyDescent="0.25">
      <c r="A37" s="6"/>
      <c r="B37" s="295" t="s">
        <v>24</v>
      </c>
      <c r="C37" s="296" t="s">
        <v>308</v>
      </c>
      <c r="D37" s="297" t="s">
        <v>306</v>
      </c>
      <c r="E37" s="299" t="s">
        <v>307</v>
      </c>
    </row>
    <row r="38" spans="1:5" ht="18" customHeight="1" thickTop="1" x14ac:dyDescent="0.2">
      <c r="A38" s="6"/>
      <c r="B38" s="225" t="s">
        <v>21</v>
      </c>
      <c r="C38" s="92">
        <v>6.848722084234693E-2</v>
      </c>
      <c r="D38" s="96">
        <v>0.93151277915765296</v>
      </c>
      <c r="E38" s="270">
        <v>1</v>
      </c>
    </row>
    <row r="39" spans="1:5" ht="18" customHeight="1" x14ac:dyDescent="0.2">
      <c r="A39" s="6"/>
      <c r="B39" s="226" t="s">
        <v>22</v>
      </c>
      <c r="C39" s="92">
        <v>0.22062575740299273</v>
      </c>
      <c r="D39" s="93">
        <v>0.77937424259700716</v>
      </c>
      <c r="E39" s="270">
        <v>1</v>
      </c>
    </row>
    <row r="40" spans="1:5" ht="18" customHeight="1" thickBot="1" x14ac:dyDescent="0.25">
      <c r="A40" s="6"/>
      <c r="B40" s="245" t="s">
        <v>23</v>
      </c>
      <c r="C40" s="99">
        <v>0.32924634310063766</v>
      </c>
      <c r="D40" s="94">
        <v>0.6707536568993625</v>
      </c>
      <c r="E40" s="268">
        <v>1</v>
      </c>
    </row>
    <row r="41" spans="1:5" ht="27" customHeight="1" thickTop="1" thickBot="1" x14ac:dyDescent="0.25">
      <c r="A41" s="6"/>
      <c r="B41" s="300" t="s">
        <v>1</v>
      </c>
      <c r="C41" s="276">
        <v>8.0900729769900551E-2</v>
      </c>
      <c r="D41" s="277">
        <v>0.91909927023009941</v>
      </c>
      <c r="E41" s="264">
        <v>1</v>
      </c>
    </row>
  </sheetData>
  <phoneticPr fontId="2" type="noConversion"/>
  <hyperlinks>
    <hyperlink ref="G1" location="INDICE!A1" display="VOLVER AL ÍNDICE" xr:uid="{ED4F1127-35D1-4AB0-8FD4-62480A8A0360}"/>
    <hyperlink ref="G1:H1" location="INDICE!A49:N49" display="VOLVER AL ÍNDICE" xr:uid="{8E008FE2-091A-4432-9642-786EA67BD590}"/>
  </hyperlinks>
  <printOptions horizontalCentered="1"/>
  <pageMargins left="0.39370078740157483" right="0.39370078740157483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D6EF-D18F-47E7-ADB3-CD153EE42AAB}">
  <sheetPr codeName="Hoja47">
    <tabColor rgb="FFFBD637"/>
  </sheetPr>
  <dimension ref="A1:J51"/>
  <sheetViews>
    <sheetView showGridLines="0" topLeftCell="B3" workbookViewId="0">
      <selection activeCell="J1" sqref="J1"/>
    </sheetView>
  </sheetViews>
  <sheetFormatPr baseColWidth="10" defaultColWidth="9.140625" defaultRowHeight="12.75" x14ac:dyDescent="0.2"/>
  <cols>
    <col min="1" max="1" width="1.5703125" style="5" customWidth="1"/>
    <col min="2" max="2" width="21.5703125" style="5" customWidth="1"/>
    <col min="3" max="7" width="13.5703125" style="5" customWidth="1"/>
    <col min="8" max="8" width="20.5703125" style="5" customWidth="1"/>
    <col min="9" max="9" width="11.5703125" style="9" customWidth="1"/>
    <col min="10" max="16384" width="9.140625" style="5"/>
  </cols>
  <sheetData>
    <row r="1" spans="1:10" ht="18" customHeight="1" thickTop="1" thickBot="1" x14ac:dyDescent="0.25">
      <c r="A1" s="6"/>
      <c r="B1" s="1" t="s">
        <v>25</v>
      </c>
      <c r="C1" s="6"/>
      <c r="D1" s="6"/>
      <c r="E1" s="6"/>
      <c r="F1" s="6"/>
      <c r="G1" s="6"/>
      <c r="H1" s="6"/>
      <c r="I1" s="6"/>
      <c r="J1" s="467" t="s">
        <v>180</v>
      </c>
    </row>
    <row r="2" spans="1:10" ht="12" customHeight="1" thickTop="1" x14ac:dyDescent="0.2">
      <c r="A2" s="6"/>
      <c r="B2" s="1"/>
      <c r="C2" s="6"/>
      <c r="D2" s="6"/>
      <c r="E2" s="6"/>
      <c r="F2" s="6"/>
      <c r="G2" s="6"/>
      <c r="H2" s="6"/>
      <c r="I2" s="6"/>
    </row>
    <row r="3" spans="1:10" ht="18" customHeight="1" x14ac:dyDescent="0.2">
      <c r="A3" s="6"/>
      <c r="B3" s="1" t="s">
        <v>243</v>
      </c>
      <c r="C3" s="6"/>
      <c r="D3" s="6"/>
      <c r="E3" s="6"/>
      <c r="F3" s="6"/>
      <c r="G3" s="6"/>
      <c r="H3" s="6"/>
      <c r="I3" s="6"/>
    </row>
    <row r="4" spans="1:10" ht="6" customHeight="1" x14ac:dyDescent="0.2">
      <c r="A4" s="6"/>
      <c r="B4" s="2"/>
      <c r="C4" s="6"/>
      <c r="D4" s="6"/>
      <c r="E4" s="6"/>
      <c r="F4" s="6"/>
      <c r="G4" s="6"/>
      <c r="H4" s="6"/>
      <c r="I4" s="6"/>
    </row>
    <row r="5" spans="1:10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  <c r="I5" s="6"/>
    </row>
    <row r="6" spans="1:10" ht="11.25" customHeight="1" thickBot="1" x14ac:dyDescent="0.3">
      <c r="A6" s="6"/>
      <c r="B6" s="3"/>
      <c r="C6" s="6"/>
      <c r="D6" s="6"/>
      <c r="E6" s="85"/>
      <c r="F6" s="21"/>
      <c r="H6" s="20" t="s">
        <v>88</v>
      </c>
      <c r="I6" s="19"/>
    </row>
    <row r="7" spans="1:10" ht="72" customHeight="1" thickBot="1" x14ac:dyDescent="0.25">
      <c r="A7" s="6"/>
      <c r="B7" s="295" t="s">
        <v>8</v>
      </c>
      <c r="C7" s="296" t="s">
        <v>301</v>
      </c>
      <c r="D7" s="302" t="s">
        <v>302</v>
      </c>
      <c r="E7" s="302" t="s">
        <v>303</v>
      </c>
      <c r="F7" s="302" t="s">
        <v>304</v>
      </c>
      <c r="G7" s="297" t="s">
        <v>305</v>
      </c>
      <c r="H7" s="299" t="s">
        <v>300</v>
      </c>
      <c r="I7" s="112"/>
    </row>
    <row r="8" spans="1:10" ht="18" customHeight="1" thickTop="1" x14ac:dyDescent="0.2">
      <c r="A8" s="6"/>
      <c r="B8" s="404" t="s">
        <v>419</v>
      </c>
      <c r="C8" s="31">
        <v>3593163.9</v>
      </c>
      <c r="D8" s="31">
        <v>363586.14</v>
      </c>
      <c r="E8" s="31">
        <v>1522347.78</v>
      </c>
      <c r="F8" s="31">
        <v>4326194.07</v>
      </c>
      <c r="G8" s="38">
        <v>198374.77</v>
      </c>
      <c r="H8" s="269">
        <v>10003666.66</v>
      </c>
      <c r="I8" s="116"/>
    </row>
    <row r="9" spans="1:10" ht="18" customHeight="1" x14ac:dyDescent="0.2">
      <c r="A9" s="6"/>
      <c r="B9" s="226" t="s">
        <v>420</v>
      </c>
      <c r="C9" s="31">
        <v>573063.82999999996</v>
      </c>
      <c r="D9" s="31">
        <v>88326.78</v>
      </c>
      <c r="E9" s="31">
        <v>336314.38</v>
      </c>
      <c r="F9" s="31">
        <v>670803.12</v>
      </c>
      <c r="G9" s="48">
        <v>71703.990000000005</v>
      </c>
      <c r="H9" s="269">
        <v>1740212.0999999999</v>
      </c>
      <c r="I9" s="116"/>
    </row>
    <row r="10" spans="1:10" ht="18" customHeight="1" x14ac:dyDescent="0.2">
      <c r="A10" s="6"/>
      <c r="B10" s="226" t="s">
        <v>421</v>
      </c>
      <c r="C10" s="31">
        <v>398795.88</v>
      </c>
      <c r="D10" s="31">
        <v>36237.42</v>
      </c>
      <c r="E10" s="31">
        <v>175158.04</v>
      </c>
      <c r="F10" s="31">
        <v>463443.29</v>
      </c>
      <c r="G10" s="48">
        <v>17179</v>
      </c>
      <c r="H10" s="269">
        <v>1090813.6299999999</v>
      </c>
      <c r="I10" s="116"/>
    </row>
    <row r="11" spans="1:10" ht="18" customHeight="1" x14ac:dyDescent="0.2">
      <c r="A11" s="6"/>
      <c r="B11" s="226" t="s">
        <v>422</v>
      </c>
      <c r="C11" s="31">
        <v>615088.34</v>
      </c>
      <c r="D11" s="31">
        <v>83311.16</v>
      </c>
      <c r="E11" s="31">
        <v>397095.95</v>
      </c>
      <c r="F11" s="31">
        <v>418086</v>
      </c>
      <c r="G11" s="48">
        <v>43392.99</v>
      </c>
      <c r="H11" s="269">
        <v>1556974.44</v>
      </c>
      <c r="I11" s="116"/>
    </row>
    <row r="12" spans="1:10" ht="18" customHeight="1" x14ac:dyDescent="0.2">
      <c r="A12" s="6"/>
      <c r="B12" s="226" t="s">
        <v>423</v>
      </c>
      <c r="C12" s="31">
        <v>717583.96</v>
      </c>
      <c r="D12" s="31">
        <v>442714.9</v>
      </c>
      <c r="E12" s="31">
        <v>346815.78</v>
      </c>
      <c r="F12" s="31">
        <v>1270961.07</v>
      </c>
      <c r="G12" s="48">
        <v>71427.53</v>
      </c>
      <c r="H12" s="269">
        <v>2849503.24</v>
      </c>
      <c r="I12" s="116"/>
    </row>
    <row r="13" spans="1:10" ht="18" customHeight="1" x14ac:dyDescent="0.2">
      <c r="A13" s="6"/>
      <c r="B13" s="226" t="s">
        <v>424</v>
      </c>
      <c r="C13" s="31">
        <v>255878.25</v>
      </c>
      <c r="D13" s="31">
        <v>20272.21</v>
      </c>
      <c r="E13" s="31">
        <v>125678.57</v>
      </c>
      <c r="F13" s="31">
        <v>228971.26</v>
      </c>
      <c r="G13" s="48">
        <v>17363.86</v>
      </c>
      <c r="H13" s="269">
        <v>648164.15</v>
      </c>
      <c r="I13" s="116"/>
    </row>
    <row r="14" spans="1:10" ht="18" customHeight="1" x14ac:dyDescent="0.2">
      <c r="A14" s="6"/>
      <c r="B14" s="226" t="s">
        <v>425</v>
      </c>
      <c r="C14" s="31">
        <v>999159.09</v>
      </c>
      <c r="D14" s="31">
        <v>126460.32</v>
      </c>
      <c r="E14" s="31">
        <v>479212.18</v>
      </c>
      <c r="F14" s="31">
        <v>912424.66</v>
      </c>
      <c r="G14" s="48">
        <v>125748.88</v>
      </c>
      <c r="H14" s="269">
        <v>2643005.13</v>
      </c>
      <c r="I14" s="116"/>
    </row>
    <row r="15" spans="1:10" ht="18" customHeight="1" x14ac:dyDescent="0.2">
      <c r="A15" s="6"/>
      <c r="B15" s="226" t="s">
        <v>426</v>
      </c>
      <c r="C15" s="31">
        <v>862555.48</v>
      </c>
      <c r="D15" s="31">
        <v>106231.59</v>
      </c>
      <c r="E15" s="31">
        <v>468488.82</v>
      </c>
      <c r="F15" s="31">
        <v>765048.31999999995</v>
      </c>
      <c r="G15" s="48">
        <v>47076.4</v>
      </c>
      <c r="H15" s="269">
        <v>2249400.61</v>
      </c>
      <c r="I15" s="116"/>
    </row>
    <row r="16" spans="1:10" ht="18" customHeight="1" x14ac:dyDescent="0.2">
      <c r="A16" s="6"/>
      <c r="B16" s="226" t="s">
        <v>427</v>
      </c>
      <c r="C16" s="31">
        <v>4289584.55</v>
      </c>
      <c r="D16" s="31">
        <v>410804.15</v>
      </c>
      <c r="E16" s="31">
        <v>2024281.36</v>
      </c>
      <c r="F16" s="31">
        <v>4270132.4000000004</v>
      </c>
      <c r="G16" s="48">
        <v>170869.06</v>
      </c>
      <c r="H16" s="269">
        <v>11165671.52</v>
      </c>
      <c r="I16" s="116"/>
    </row>
    <row r="17" spans="1:8" ht="18" customHeight="1" x14ac:dyDescent="0.2">
      <c r="A17" s="6"/>
      <c r="B17" s="226" t="s">
        <v>428</v>
      </c>
      <c r="C17" s="31">
        <v>381454.6</v>
      </c>
      <c r="D17" s="31">
        <v>47204.3</v>
      </c>
      <c r="E17" s="31">
        <v>198332.72</v>
      </c>
      <c r="F17" s="31">
        <v>537715.53</v>
      </c>
      <c r="G17" s="48">
        <v>31339.46</v>
      </c>
      <c r="H17" s="269">
        <v>1196046.6100000001</v>
      </c>
    </row>
    <row r="18" spans="1:8" ht="18" customHeight="1" x14ac:dyDescent="0.2">
      <c r="A18" s="6"/>
      <c r="B18" s="226" t="s">
        <v>429</v>
      </c>
      <c r="C18" s="31">
        <v>878938.39</v>
      </c>
      <c r="D18" s="31">
        <v>73917.62</v>
      </c>
      <c r="E18" s="31">
        <v>475368.07</v>
      </c>
      <c r="F18" s="31">
        <v>1182292.5</v>
      </c>
      <c r="G18" s="48">
        <v>37703.33</v>
      </c>
      <c r="H18" s="269">
        <v>2648219.91</v>
      </c>
    </row>
    <row r="19" spans="1:8" ht="18" customHeight="1" x14ac:dyDescent="0.2">
      <c r="A19" s="6"/>
      <c r="B19" s="226" t="s">
        <v>430</v>
      </c>
      <c r="C19" s="31">
        <v>3917456.15</v>
      </c>
      <c r="D19" s="31">
        <v>424427.15</v>
      </c>
      <c r="E19" s="31">
        <v>1257123.71</v>
      </c>
      <c r="F19" s="31">
        <v>3133133.56</v>
      </c>
      <c r="G19" s="48">
        <v>209211.55</v>
      </c>
      <c r="H19" s="269">
        <v>8941352.1199999992</v>
      </c>
    </row>
    <row r="20" spans="1:8" ht="18" customHeight="1" x14ac:dyDescent="0.2">
      <c r="A20" s="6"/>
      <c r="B20" s="226" t="s">
        <v>431</v>
      </c>
      <c r="C20" s="31">
        <v>642910.47</v>
      </c>
      <c r="D20" s="31">
        <v>59205.5</v>
      </c>
      <c r="E20" s="31">
        <v>246863.14</v>
      </c>
      <c r="F20" s="31">
        <v>508246.69</v>
      </c>
      <c r="G20" s="48">
        <v>24915.08</v>
      </c>
      <c r="H20" s="269">
        <v>1482140.88</v>
      </c>
    </row>
    <row r="21" spans="1:8" ht="18" customHeight="1" x14ac:dyDescent="0.2">
      <c r="A21" s="6"/>
      <c r="B21" s="226" t="s">
        <v>432</v>
      </c>
      <c r="C21" s="31">
        <v>210639.69</v>
      </c>
      <c r="D21" s="31">
        <v>37210.089999999997</v>
      </c>
      <c r="E21" s="31">
        <v>141682.35</v>
      </c>
      <c r="F21" s="31">
        <v>379479.08</v>
      </c>
      <c r="G21" s="48">
        <v>38867.19</v>
      </c>
      <c r="H21" s="269">
        <v>807878.4</v>
      </c>
    </row>
    <row r="22" spans="1:8" ht="18" customHeight="1" x14ac:dyDescent="0.2">
      <c r="A22" s="6"/>
      <c r="B22" s="226" t="s">
        <v>433</v>
      </c>
      <c r="C22" s="31">
        <v>607194.61</v>
      </c>
      <c r="D22" s="31">
        <v>66372.12</v>
      </c>
      <c r="E22" s="31">
        <v>511386.12</v>
      </c>
      <c r="F22" s="31">
        <v>1821151.78</v>
      </c>
      <c r="G22" s="48">
        <v>52358.6</v>
      </c>
      <c r="H22" s="269">
        <v>3058463.23</v>
      </c>
    </row>
    <row r="23" spans="1:8" ht="18" customHeight="1" x14ac:dyDescent="0.2">
      <c r="A23" s="6"/>
      <c r="B23" s="226" t="s">
        <v>434</v>
      </c>
      <c r="C23" s="31">
        <v>132977.47</v>
      </c>
      <c r="D23" s="31">
        <v>18441.52</v>
      </c>
      <c r="E23" s="31">
        <v>82195.58</v>
      </c>
      <c r="F23" s="31">
        <v>108213.08</v>
      </c>
      <c r="G23" s="48">
        <v>10102.780000000001</v>
      </c>
      <c r="H23" s="269">
        <v>351930.43</v>
      </c>
    </row>
    <row r="24" spans="1:8" ht="18" customHeight="1" x14ac:dyDescent="0.2">
      <c r="A24" s="6"/>
      <c r="B24" s="226" t="s">
        <v>435</v>
      </c>
      <c r="C24" s="31">
        <v>2306246.75</v>
      </c>
      <c r="D24" s="31">
        <v>180067.11</v>
      </c>
      <c r="E24" s="31">
        <v>837336.85</v>
      </c>
      <c r="F24" s="31">
        <v>2383037.58</v>
      </c>
      <c r="G24" s="48">
        <v>109435.95</v>
      </c>
      <c r="H24" s="269">
        <v>5816124.2400000002</v>
      </c>
    </row>
    <row r="25" spans="1:8" ht="18" customHeight="1" x14ac:dyDescent="0.2">
      <c r="A25" s="6"/>
      <c r="B25" s="226" t="s">
        <v>436</v>
      </c>
      <c r="C25" s="31">
        <v>11782.81</v>
      </c>
      <c r="D25" s="31">
        <v>148814.07999999999</v>
      </c>
      <c r="E25" s="31">
        <v>8007.83</v>
      </c>
      <c r="F25" s="31">
        <v>129351.11</v>
      </c>
      <c r="G25" s="48">
        <v>2243.44</v>
      </c>
      <c r="H25" s="269">
        <v>300199.26999999996</v>
      </c>
    </row>
    <row r="26" spans="1:8" ht="18" customHeight="1" thickBot="1" x14ac:dyDescent="0.25">
      <c r="A26" s="6"/>
      <c r="B26" s="245" t="s">
        <v>399</v>
      </c>
      <c r="C26" s="35">
        <v>11671.23</v>
      </c>
      <c r="D26" s="36">
        <v>59797.47</v>
      </c>
      <c r="E26" s="36">
        <v>20140.11</v>
      </c>
      <c r="F26" s="36">
        <v>213823.8</v>
      </c>
      <c r="G26" s="40">
        <v>7122.98</v>
      </c>
      <c r="H26" s="266">
        <v>312555.58999999997</v>
      </c>
    </row>
    <row r="27" spans="1:8" ht="27" customHeight="1" thickTop="1" thickBot="1" x14ac:dyDescent="0.25">
      <c r="A27" s="6"/>
      <c r="B27" s="300" t="s">
        <v>1</v>
      </c>
      <c r="C27" s="229">
        <v>21406145.449999999</v>
      </c>
      <c r="D27" s="229">
        <v>2793401.63</v>
      </c>
      <c r="E27" s="229">
        <v>9653829.3399999999</v>
      </c>
      <c r="F27" s="229">
        <v>23722508.900000002</v>
      </c>
      <c r="G27" s="230">
        <v>1286436.8400000001</v>
      </c>
      <c r="H27" s="263">
        <v>58862322.159999996</v>
      </c>
    </row>
    <row r="28" spans="1:8" ht="12" customHeight="1" x14ac:dyDescent="0.2"/>
    <row r="29" spans="1:8" ht="15" customHeight="1" x14ac:dyDescent="0.25">
      <c r="B29" s="4" t="s">
        <v>11</v>
      </c>
      <c r="C29" s="6"/>
      <c r="D29" s="6"/>
      <c r="E29" s="6"/>
      <c r="F29" s="6"/>
      <c r="G29" s="6"/>
      <c r="H29" s="6"/>
    </row>
    <row r="30" spans="1:8" ht="11.25" customHeight="1" thickBot="1" x14ac:dyDescent="0.3">
      <c r="B30" s="3"/>
      <c r="C30" s="6"/>
      <c r="D30" s="6"/>
      <c r="E30" s="6"/>
      <c r="F30" s="22"/>
      <c r="H30" s="19" t="s">
        <v>102</v>
      </c>
    </row>
    <row r="31" spans="1:8" ht="72" customHeight="1" thickBot="1" x14ac:dyDescent="0.25">
      <c r="B31" s="295" t="s">
        <v>8</v>
      </c>
      <c r="C31" s="296" t="s">
        <v>301</v>
      </c>
      <c r="D31" s="302" t="s">
        <v>302</v>
      </c>
      <c r="E31" s="302" t="s">
        <v>303</v>
      </c>
      <c r="F31" s="302" t="s">
        <v>304</v>
      </c>
      <c r="G31" s="297" t="s">
        <v>305</v>
      </c>
      <c r="H31" s="299" t="s">
        <v>300</v>
      </c>
    </row>
    <row r="32" spans="1:8" ht="18" customHeight="1" thickTop="1" x14ac:dyDescent="0.2">
      <c r="B32" s="225" t="s">
        <v>419</v>
      </c>
      <c r="C32" s="53">
        <v>0.35918468918675461</v>
      </c>
      <c r="D32" s="53">
        <v>3.6345287418843283E-2</v>
      </c>
      <c r="E32" s="53">
        <v>0.15217897914243375</v>
      </c>
      <c r="F32" s="53">
        <v>0.43246083831425869</v>
      </c>
      <c r="G32" s="59">
        <v>1.9830205937709643E-2</v>
      </c>
      <c r="H32" s="267">
        <v>1</v>
      </c>
    </row>
    <row r="33" spans="2:8" ht="18" customHeight="1" x14ac:dyDescent="0.2">
      <c r="B33" s="226" t="s">
        <v>420</v>
      </c>
      <c r="C33" s="53">
        <v>0.3293068873616038</v>
      </c>
      <c r="D33" s="53">
        <v>5.0756330219747355E-2</v>
      </c>
      <c r="E33" s="53">
        <v>0.19326056863988017</v>
      </c>
      <c r="F33" s="53">
        <v>0.38547204676947139</v>
      </c>
      <c r="G33" s="54">
        <v>4.120416700929732E-2</v>
      </c>
      <c r="H33" s="267">
        <v>1</v>
      </c>
    </row>
    <row r="34" spans="2:8" ht="18" customHeight="1" x14ac:dyDescent="0.2">
      <c r="B34" s="226" t="s">
        <v>421</v>
      </c>
      <c r="C34" s="53">
        <v>0.36559488168478427</v>
      </c>
      <c r="D34" s="53">
        <v>3.3220541991210731E-2</v>
      </c>
      <c r="E34" s="53">
        <v>0.16057558796730476</v>
      </c>
      <c r="F34" s="53">
        <v>0.42486019357862259</v>
      </c>
      <c r="G34" s="54">
        <v>1.574879477807772E-2</v>
      </c>
      <c r="H34" s="267">
        <v>1</v>
      </c>
    </row>
    <row r="35" spans="2:8" ht="18" customHeight="1" x14ac:dyDescent="0.2">
      <c r="B35" s="226" t="s">
        <v>422</v>
      </c>
      <c r="C35" s="53">
        <v>0.39505358867676721</v>
      </c>
      <c r="D35" s="53">
        <v>5.3508367163689605E-2</v>
      </c>
      <c r="E35" s="53">
        <v>0.25504333263171619</v>
      </c>
      <c r="F35" s="53">
        <v>0.26852463936402193</v>
      </c>
      <c r="G35" s="54">
        <v>2.7870072163805076E-2</v>
      </c>
      <c r="H35" s="267">
        <v>1</v>
      </c>
    </row>
    <row r="36" spans="2:8" ht="18" customHeight="1" x14ac:dyDescent="0.2">
      <c r="B36" s="226" t="s">
        <v>423</v>
      </c>
      <c r="C36" s="53">
        <v>0.25182773963085575</v>
      </c>
      <c r="D36" s="53">
        <v>0.15536564190746455</v>
      </c>
      <c r="E36" s="53">
        <v>0.12171096180259125</v>
      </c>
      <c r="F36" s="53">
        <v>0.44602899626813547</v>
      </c>
      <c r="G36" s="54">
        <v>2.5066660390952913E-2</v>
      </c>
      <c r="H36" s="267">
        <v>1</v>
      </c>
    </row>
    <row r="37" spans="2:8" ht="18" customHeight="1" x14ac:dyDescent="0.2">
      <c r="B37" s="226" t="s">
        <v>424</v>
      </c>
      <c r="C37" s="53">
        <v>0.39477383931215571</v>
      </c>
      <c r="D37" s="53">
        <v>3.1276351831553778E-2</v>
      </c>
      <c r="E37" s="53">
        <v>0.19389929233204276</v>
      </c>
      <c r="F37" s="53">
        <v>0.35326122248507574</v>
      </c>
      <c r="G37" s="54">
        <v>2.6789294039172021E-2</v>
      </c>
      <c r="H37" s="267">
        <v>1</v>
      </c>
    </row>
    <row r="38" spans="2:8" ht="18" customHeight="1" x14ac:dyDescent="0.2">
      <c r="B38" s="226" t="s">
        <v>425</v>
      </c>
      <c r="C38" s="53">
        <v>0.37803902786976429</v>
      </c>
      <c r="D38" s="53">
        <v>4.7847171601971127E-2</v>
      </c>
      <c r="E38" s="53">
        <v>0.1813133749006382</v>
      </c>
      <c r="F38" s="53">
        <v>0.34522243246648565</v>
      </c>
      <c r="G38" s="54">
        <v>4.7577993161140787E-2</v>
      </c>
      <c r="H38" s="267">
        <v>1</v>
      </c>
    </row>
    <row r="39" spans="2:8" ht="18" customHeight="1" x14ac:dyDescent="0.2">
      <c r="B39" s="226" t="s">
        <v>426</v>
      </c>
      <c r="C39" s="53">
        <v>0.38346014318898936</v>
      </c>
      <c r="D39" s="53">
        <v>4.7226620961928166E-2</v>
      </c>
      <c r="E39" s="53">
        <v>0.20827273626461765</v>
      </c>
      <c r="F39" s="53">
        <v>0.34011207990203218</v>
      </c>
      <c r="G39" s="54">
        <v>2.0928419682432649E-2</v>
      </c>
      <c r="H39" s="267">
        <v>1</v>
      </c>
    </row>
    <row r="40" spans="2:8" ht="18" customHeight="1" x14ac:dyDescent="0.2">
      <c r="B40" s="226" t="s">
        <v>427</v>
      </c>
      <c r="C40" s="53">
        <v>0.38417613685988139</v>
      </c>
      <c r="D40" s="53">
        <v>3.6791710132629808E-2</v>
      </c>
      <c r="E40" s="53">
        <v>0.18129508434616748</v>
      </c>
      <c r="F40" s="53">
        <v>0.38243399802253902</v>
      </c>
      <c r="G40" s="54">
        <v>1.5303070638782324E-2</v>
      </c>
      <c r="H40" s="267">
        <v>1</v>
      </c>
    </row>
    <row r="41" spans="2:8" ht="18" customHeight="1" x14ac:dyDescent="0.2">
      <c r="B41" s="226" t="s">
        <v>428</v>
      </c>
      <c r="C41" s="53">
        <v>0.31892954405848778</v>
      </c>
      <c r="D41" s="53">
        <v>3.9466940172172719E-2</v>
      </c>
      <c r="E41" s="53">
        <v>0.1658235710395935</v>
      </c>
      <c r="F41" s="53">
        <v>0.44957740401103596</v>
      </c>
      <c r="G41" s="54">
        <v>2.6202540718709949E-2</v>
      </c>
      <c r="H41" s="267">
        <v>1</v>
      </c>
    </row>
    <row r="42" spans="2:8" ht="18" customHeight="1" x14ac:dyDescent="0.2">
      <c r="B42" s="226" t="s">
        <v>429</v>
      </c>
      <c r="C42" s="53">
        <v>0.3318978105560727</v>
      </c>
      <c r="D42" s="53">
        <v>2.7912191023441099E-2</v>
      </c>
      <c r="E42" s="53">
        <v>0.17950475646110522</v>
      </c>
      <c r="F42" s="53">
        <v>0.44644800665364681</v>
      </c>
      <c r="G42" s="54">
        <v>1.4237235305734107E-2</v>
      </c>
      <c r="H42" s="267">
        <v>1</v>
      </c>
    </row>
    <row r="43" spans="2:8" ht="18" customHeight="1" x14ac:dyDescent="0.2">
      <c r="B43" s="226" t="s">
        <v>430</v>
      </c>
      <c r="C43" s="53">
        <v>0.43812793606880124</v>
      </c>
      <c r="D43" s="53">
        <v>4.7467893480074699E-2</v>
      </c>
      <c r="E43" s="53">
        <v>0.14059660028241905</v>
      </c>
      <c r="F43" s="53">
        <v>0.35040936962898633</v>
      </c>
      <c r="G43" s="54">
        <v>2.3398200539718819E-2</v>
      </c>
      <c r="H43" s="267">
        <v>1</v>
      </c>
    </row>
    <row r="44" spans="2:8" ht="18" customHeight="1" x14ac:dyDescent="0.2">
      <c r="B44" s="226" t="s">
        <v>431</v>
      </c>
      <c r="C44" s="53">
        <v>0.43377149815879851</v>
      </c>
      <c r="D44" s="53">
        <v>3.9945932804984104E-2</v>
      </c>
      <c r="E44" s="53">
        <v>0.16655848531753609</v>
      </c>
      <c r="F44" s="53">
        <v>0.34291388683645246</v>
      </c>
      <c r="G44" s="54">
        <v>1.6810196882228904E-2</v>
      </c>
      <c r="H44" s="267">
        <v>1</v>
      </c>
    </row>
    <row r="45" spans="2:8" ht="18" customHeight="1" x14ac:dyDescent="0.2">
      <c r="B45" s="226" t="s">
        <v>432</v>
      </c>
      <c r="C45" s="53">
        <v>0.26073192450745064</v>
      </c>
      <c r="D45" s="53">
        <v>4.6059023239140934E-2</v>
      </c>
      <c r="E45" s="53">
        <v>0.17537583626446754</v>
      </c>
      <c r="F45" s="53">
        <v>0.4697230177214789</v>
      </c>
      <c r="G45" s="54">
        <v>4.8110198267462038E-2</v>
      </c>
      <c r="H45" s="267">
        <v>1</v>
      </c>
    </row>
    <row r="46" spans="2:8" ht="18" customHeight="1" x14ac:dyDescent="0.2">
      <c r="B46" s="226" t="s">
        <v>433</v>
      </c>
      <c r="C46" s="53">
        <v>0.19852931499850007</v>
      </c>
      <c r="D46" s="53">
        <v>2.1701133873039891E-2</v>
      </c>
      <c r="E46" s="53">
        <v>0.16720361879256596</v>
      </c>
      <c r="F46" s="53">
        <v>0.59544668124063083</v>
      </c>
      <c r="G46" s="54">
        <v>1.7119251095263289E-2</v>
      </c>
      <c r="H46" s="267">
        <v>1</v>
      </c>
    </row>
    <row r="47" spans="2:8" ht="18" customHeight="1" x14ac:dyDescent="0.2">
      <c r="B47" s="226" t="s">
        <v>434</v>
      </c>
      <c r="C47" s="53">
        <v>0.37785158276878761</v>
      </c>
      <c r="D47" s="53">
        <v>5.2401038466608305E-2</v>
      </c>
      <c r="E47" s="53">
        <v>0.23355633100553425</v>
      </c>
      <c r="F47" s="53">
        <v>0.30748429455219317</v>
      </c>
      <c r="G47" s="54">
        <v>2.8706753206876715E-2</v>
      </c>
      <c r="H47" s="267">
        <v>1</v>
      </c>
    </row>
    <row r="48" spans="2:8" ht="18" customHeight="1" x14ac:dyDescent="0.2">
      <c r="B48" s="226" t="s">
        <v>435</v>
      </c>
      <c r="C48" s="53">
        <v>0.39652639022717984</v>
      </c>
      <c r="D48" s="53">
        <v>3.0959983413284167E-2</v>
      </c>
      <c r="E48" s="53">
        <v>0.14396818490246005</v>
      </c>
      <c r="F48" s="53">
        <v>0.4097294833578039</v>
      </c>
      <c r="G48" s="54">
        <v>1.8815958099271963E-2</v>
      </c>
      <c r="H48" s="267">
        <v>1</v>
      </c>
    </row>
    <row r="49" spans="2:8" ht="18" customHeight="1" x14ac:dyDescent="0.2">
      <c r="B49" s="226" t="s">
        <v>436</v>
      </c>
      <c r="C49" s="53">
        <v>3.924996220010795E-2</v>
      </c>
      <c r="D49" s="53">
        <v>0.49571766113888288</v>
      </c>
      <c r="E49" s="53">
        <v>2.6675048210476997E-2</v>
      </c>
      <c r="F49" s="53">
        <v>0.43088415904542343</v>
      </c>
      <c r="G49" s="54">
        <v>7.4731694051088145E-3</v>
      </c>
      <c r="H49" s="267">
        <v>1</v>
      </c>
    </row>
    <row r="50" spans="2:8" ht="18" customHeight="1" thickBot="1" x14ac:dyDescent="0.25">
      <c r="B50" s="245" t="s">
        <v>399</v>
      </c>
      <c r="C50" s="57">
        <v>3.7341293431993973E-2</v>
      </c>
      <c r="D50" s="55">
        <v>0.19131787084659085</v>
      </c>
      <c r="E50" s="55">
        <v>6.4436889450609422E-2</v>
      </c>
      <c r="F50" s="55">
        <v>0.68411446424618416</v>
      </c>
      <c r="G50" s="56">
        <v>2.2789482024621607E-2</v>
      </c>
      <c r="H50" s="268">
        <v>1</v>
      </c>
    </row>
    <row r="51" spans="2:8" ht="27" customHeight="1" thickTop="1" thickBot="1" x14ac:dyDescent="0.25">
      <c r="B51" s="300" t="s">
        <v>1</v>
      </c>
      <c r="C51" s="240">
        <v>0.36366464428320816</v>
      </c>
      <c r="D51" s="240">
        <v>4.7456531232440251E-2</v>
      </c>
      <c r="E51" s="240">
        <v>0.16400694002113764</v>
      </c>
      <c r="F51" s="240">
        <v>0.40301687105577155</v>
      </c>
      <c r="G51" s="244">
        <v>2.1855013407442506E-2</v>
      </c>
      <c r="H51" s="264">
        <v>1</v>
      </c>
    </row>
  </sheetData>
  <phoneticPr fontId="2" type="noConversion"/>
  <hyperlinks>
    <hyperlink ref="J1" location="INDICE!A1" display="VOLVER AL ÍNDICE" xr:uid="{2199F137-19F2-4AC2-97BA-E9F71FE8101F}"/>
    <hyperlink ref="J1:K1" location="INDICE!A49:N49" display="VOLVER AL ÍNDICE" xr:uid="{9658598C-AA84-45F6-91F8-90B9EAAA6915}"/>
  </hyperlinks>
  <printOptions horizontalCentered="1"/>
  <pageMargins left="0.19685039370078741" right="0.19685039370078741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5AD54-8445-4855-A033-18B4B93F7A96}">
  <sheetPr codeName="Hoja48">
    <tabColor rgb="FFFBD637"/>
  </sheetPr>
  <dimension ref="A1:J27"/>
  <sheetViews>
    <sheetView showGridLines="0" workbookViewId="0">
      <selection activeCell="J10" sqref="J10"/>
    </sheetView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7" width="12.5703125" style="5" customWidth="1"/>
    <col min="8" max="8" width="20.5703125" style="5" customWidth="1"/>
    <col min="9" max="9" width="7.5703125" style="9" customWidth="1"/>
    <col min="10" max="16384" width="9.140625" style="5"/>
  </cols>
  <sheetData>
    <row r="1" spans="1:10" ht="19.5" thickTop="1" thickBot="1" x14ac:dyDescent="0.25">
      <c r="A1" s="6"/>
      <c r="B1" s="1" t="s">
        <v>25</v>
      </c>
      <c r="J1" s="467" t="s">
        <v>180</v>
      </c>
    </row>
    <row r="2" spans="1:10" ht="12" customHeight="1" thickTop="1" x14ac:dyDescent="0.2">
      <c r="A2" s="6"/>
      <c r="B2" s="1"/>
    </row>
    <row r="3" spans="1:10" ht="18" customHeight="1" x14ac:dyDescent="0.2">
      <c r="A3" s="6"/>
      <c r="B3" s="1" t="s">
        <v>244</v>
      </c>
    </row>
    <row r="4" spans="1:10" ht="6" customHeight="1" x14ac:dyDescent="0.2">
      <c r="A4" s="6"/>
      <c r="B4" s="2"/>
    </row>
    <row r="5" spans="1:10" ht="15" customHeight="1" x14ac:dyDescent="0.2">
      <c r="A5" s="6"/>
      <c r="B5" s="3" t="s">
        <v>121</v>
      </c>
    </row>
    <row r="6" spans="1:10" ht="11.25" customHeight="1" thickBot="1" x14ac:dyDescent="0.3">
      <c r="A6" s="6"/>
      <c r="F6" s="21"/>
      <c r="H6" s="20" t="s">
        <v>88</v>
      </c>
      <c r="I6" s="19"/>
    </row>
    <row r="7" spans="1:10" ht="72" customHeight="1" thickBot="1" x14ac:dyDescent="0.25">
      <c r="A7" s="6"/>
      <c r="B7" s="295" t="s">
        <v>0</v>
      </c>
      <c r="C7" s="296" t="s">
        <v>301</v>
      </c>
      <c r="D7" s="302" t="s">
        <v>302</v>
      </c>
      <c r="E7" s="302" t="s">
        <v>303</v>
      </c>
      <c r="F7" s="302" t="s">
        <v>304</v>
      </c>
      <c r="G7" s="297" t="s">
        <v>305</v>
      </c>
      <c r="H7" s="299" t="s">
        <v>300</v>
      </c>
      <c r="I7" s="112"/>
    </row>
    <row r="8" spans="1:10" ht="18" customHeight="1" thickTop="1" x14ac:dyDescent="0.2">
      <c r="A8" s="6"/>
      <c r="B8" s="225" t="s">
        <v>81</v>
      </c>
      <c r="C8" s="31">
        <v>3450143.64</v>
      </c>
      <c r="D8" s="31">
        <v>401992.2</v>
      </c>
      <c r="E8" s="31">
        <v>1229350.97</v>
      </c>
      <c r="F8" s="31">
        <v>3463197.89</v>
      </c>
      <c r="G8" s="38">
        <v>172388.87</v>
      </c>
      <c r="H8" s="303">
        <v>8717073.5700000003</v>
      </c>
      <c r="I8" s="116"/>
    </row>
    <row r="9" spans="1:10" ht="18" customHeight="1" x14ac:dyDescent="0.2">
      <c r="A9" s="6"/>
      <c r="B9" s="226" t="s">
        <v>82</v>
      </c>
      <c r="C9" s="31">
        <v>1172024.47</v>
      </c>
      <c r="D9" s="31">
        <v>133768.29999999999</v>
      </c>
      <c r="E9" s="31">
        <v>496914.03</v>
      </c>
      <c r="F9" s="31">
        <v>1653015.36</v>
      </c>
      <c r="G9" s="48">
        <v>77120.350000000006</v>
      </c>
      <c r="H9" s="303">
        <v>3532842.5100000002</v>
      </c>
      <c r="I9" s="116"/>
    </row>
    <row r="10" spans="1:10" ht="18" customHeight="1" x14ac:dyDescent="0.2">
      <c r="A10" s="6"/>
      <c r="B10" s="226" t="s">
        <v>83</v>
      </c>
      <c r="C10" s="31">
        <v>4709282.07</v>
      </c>
      <c r="D10" s="31">
        <v>747571.97</v>
      </c>
      <c r="E10" s="31">
        <v>1998809.71</v>
      </c>
      <c r="F10" s="31">
        <v>4809078.16</v>
      </c>
      <c r="G10" s="48">
        <v>274173.40000000002</v>
      </c>
      <c r="H10" s="303">
        <v>12538915.310000001</v>
      </c>
      <c r="I10" s="116"/>
    </row>
    <row r="11" spans="1:10" ht="18" customHeight="1" x14ac:dyDescent="0.2">
      <c r="A11" s="6"/>
      <c r="B11" s="226" t="s">
        <v>84</v>
      </c>
      <c r="C11" s="31">
        <v>2906883.22</v>
      </c>
      <c r="D11" s="31">
        <v>560718.52</v>
      </c>
      <c r="E11" s="31">
        <v>1248411.8999999999</v>
      </c>
      <c r="F11" s="31">
        <v>2694170.46</v>
      </c>
      <c r="G11" s="48">
        <v>160837.5</v>
      </c>
      <c r="H11" s="303">
        <v>7571021.5999999996</v>
      </c>
      <c r="I11" s="116"/>
    </row>
    <row r="12" spans="1:10" ht="18" customHeight="1" x14ac:dyDescent="0.2">
      <c r="A12" s="6"/>
      <c r="B12" s="226" t="s">
        <v>85</v>
      </c>
      <c r="C12" s="31">
        <v>3312145.51</v>
      </c>
      <c r="D12" s="31">
        <v>329900.28999999998</v>
      </c>
      <c r="E12" s="31">
        <v>1635828.63</v>
      </c>
      <c r="F12" s="31">
        <v>3706824.87</v>
      </c>
      <c r="G12" s="48">
        <v>158608.26999999999</v>
      </c>
      <c r="H12" s="303">
        <v>9143307.5700000003</v>
      </c>
      <c r="I12" s="116"/>
    </row>
    <row r="13" spans="1:10" ht="18" customHeight="1" x14ac:dyDescent="0.2">
      <c r="A13" s="6"/>
      <c r="B13" s="226" t="s">
        <v>86</v>
      </c>
      <c r="C13" s="31">
        <v>3509071.78</v>
      </c>
      <c r="D13" s="31">
        <v>329631.43</v>
      </c>
      <c r="E13" s="31">
        <v>1773384</v>
      </c>
      <c r="F13" s="31">
        <v>4082800.42</v>
      </c>
      <c r="G13" s="48">
        <v>166601.76999999999</v>
      </c>
      <c r="H13" s="303">
        <v>9861489.4000000004</v>
      </c>
      <c r="I13" s="116"/>
    </row>
    <row r="14" spans="1:10" ht="18" customHeight="1" thickBot="1" x14ac:dyDescent="0.25">
      <c r="A14" s="6"/>
      <c r="B14" s="245" t="s">
        <v>87</v>
      </c>
      <c r="C14" s="35">
        <v>2346594.77</v>
      </c>
      <c r="D14" s="36">
        <v>289818.94</v>
      </c>
      <c r="E14" s="36">
        <v>1271130.1100000001</v>
      </c>
      <c r="F14" s="36">
        <v>3313421.72</v>
      </c>
      <c r="G14" s="40">
        <v>276706.68</v>
      </c>
      <c r="H14" s="304">
        <v>7497672.2200000007</v>
      </c>
      <c r="I14" s="116"/>
    </row>
    <row r="15" spans="1:10" ht="27" customHeight="1" thickTop="1" thickBot="1" x14ac:dyDescent="0.25">
      <c r="A15" s="6"/>
      <c r="B15" s="300" t="s">
        <v>1</v>
      </c>
      <c r="C15" s="229">
        <v>21406145.460000001</v>
      </c>
      <c r="D15" s="229">
        <v>2793401.65</v>
      </c>
      <c r="E15" s="229">
        <v>9653829.3499999996</v>
      </c>
      <c r="F15" s="229">
        <v>23722508.879999999</v>
      </c>
      <c r="G15" s="230">
        <v>1286436.8400000001</v>
      </c>
      <c r="H15" s="305">
        <v>58862322.18</v>
      </c>
      <c r="I15" s="117"/>
    </row>
    <row r="16" spans="1:10" ht="12" customHeight="1" x14ac:dyDescent="0.2">
      <c r="A16" s="6"/>
      <c r="B16" s="9"/>
      <c r="C16" s="9"/>
      <c r="D16" s="9"/>
      <c r="E16" s="9"/>
      <c r="F16" s="9"/>
      <c r="G16" s="9"/>
      <c r="H16" s="9"/>
    </row>
    <row r="17" spans="1:8" ht="15" customHeight="1" x14ac:dyDescent="0.25">
      <c r="A17" s="6"/>
      <c r="B17" s="4" t="s">
        <v>10</v>
      </c>
      <c r="C17" s="9"/>
      <c r="D17" s="9"/>
      <c r="E17" s="9"/>
      <c r="F17" s="9"/>
      <c r="G17" s="9"/>
      <c r="H17" s="9"/>
    </row>
    <row r="18" spans="1:8" ht="11.25" customHeight="1" thickBot="1" x14ac:dyDescent="0.3">
      <c r="A18" s="6"/>
      <c r="B18" s="2"/>
      <c r="C18" s="2"/>
      <c r="D18" s="9"/>
      <c r="E18" s="9"/>
      <c r="F18" s="22"/>
      <c r="H18" s="19" t="s">
        <v>102</v>
      </c>
    </row>
    <row r="19" spans="1:8" ht="72" customHeight="1" thickBot="1" x14ac:dyDescent="0.25">
      <c r="A19" s="6"/>
      <c r="B19" s="295" t="s">
        <v>0</v>
      </c>
      <c r="C19" s="296" t="s">
        <v>301</v>
      </c>
      <c r="D19" s="302" t="s">
        <v>302</v>
      </c>
      <c r="E19" s="302" t="s">
        <v>303</v>
      </c>
      <c r="F19" s="302" t="s">
        <v>304</v>
      </c>
      <c r="G19" s="297" t="s">
        <v>305</v>
      </c>
      <c r="H19" s="299" t="s">
        <v>300</v>
      </c>
    </row>
    <row r="20" spans="1:8" ht="18" customHeight="1" thickTop="1" x14ac:dyDescent="0.2">
      <c r="A20" s="6"/>
      <c r="B20" s="225" t="s">
        <v>81</v>
      </c>
      <c r="C20" s="82">
        <v>0.39579150184916934</v>
      </c>
      <c r="D20" s="82">
        <v>4.6115499286763506E-2</v>
      </c>
      <c r="E20" s="82">
        <v>0.14102794477160757</v>
      </c>
      <c r="F20" s="82">
        <v>0.3972890514448188</v>
      </c>
      <c r="G20" s="59">
        <v>1.9776002647640841E-2</v>
      </c>
      <c r="H20" s="271">
        <v>1</v>
      </c>
    </row>
    <row r="21" spans="1:8" ht="18" customHeight="1" x14ac:dyDescent="0.2">
      <c r="A21" s="6"/>
      <c r="B21" s="226" t="s">
        <v>82</v>
      </c>
      <c r="C21" s="82">
        <v>0.33175112297887288</v>
      </c>
      <c r="D21" s="82">
        <v>3.786421263369591E-2</v>
      </c>
      <c r="E21" s="82">
        <v>0.14065558501219461</v>
      </c>
      <c r="F21" s="82">
        <v>0.46789953283255753</v>
      </c>
      <c r="G21" s="83">
        <v>2.1829546542679028E-2</v>
      </c>
      <c r="H21" s="271">
        <v>1</v>
      </c>
    </row>
    <row r="22" spans="1:8" ht="18" customHeight="1" x14ac:dyDescent="0.2">
      <c r="A22" s="6"/>
      <c r="B22" s="226" t="s">
        <v>83</v>
      </c>
      <c r="C22" s="82">
        <v>0.3755733214215321</v>
      </c>
      <c r="D22" s="82">
        <v>5.962014668077377E-2</v>
      </c>
      <c r="E22" s="82">
        <v>0.15940850229731712</v>
      </c>
      <c r="F22" s="82">
        <v>0.38353223074763715</v>
      </c>
      <c r="G22" s="83">
        <v>2.1865798852739839E-2</v>
      </c>
      <c r="H22" s="271">
        <v>1</v>
      </c>
    </row>
    <row r="23" spans="1:8" ht="18" customHeight="1" x14ac:dyDescent="0.2">
      <c r="A23" s="6"/>
      <c r="B23" s="226" t="s">
        <v>84</v>
      </c>
      <c r="C23" s="82">
        <v>0.38394861005283626</v>
      </c>
      <c r="D23" s="82">
        <v>7.4061143875220226E-2</v>
      </c>
      <c r="E23" s="82">
        <v>0.16489345374473638</v>
      </c>
      <c r="F23" s="82">
        <v>0.35585296177202824</v>
      </c>
      <c r="G23" s="83">
        <v>2.1243830555178974E-2</v>
      </c>
      <c r="H23" s="271">
        <v>1</v>
      </c>
    </row>
    <row r="24" spans="1:8" ht="18" customHeight="1" x14ac:dyDescent="0.2">
      <c r="A24" s="6"/>
      <c r="B24" s="226" t="s">
        <v>85</v>
      </c>
      <c r="C24" s="82">
        <v>0.362248068835335</v>
      </c>
      <c r="D24" s="82">
        <v>3.6081066668087594E-2</v>
      </c>
      <c r="E24" s="82">
        <v>0.17890994232407736</v>
      </c>
      <c r="F24" s="82">
        <v>0.40541399724563787</v>
      </c>
      <c r="G24" s="83">
        <v>1.7346924926862104E-2</v>
      </c>
      <c r="H24" s="271">
        <v>1</v>
      </c>
    </row>
    <row r="25" spans="1:8" ht="18" customHeight="1" x14ac:dyDescent="0.2">
      <c r="A25" s="6"/>
      <c r="B25" s="226" t="s">
        <v>86</v>
      </c>
      <c r="C25" s="82">
        <v>0.35583588215386608</v>
      </c>
      <c r="D25" s="82">
        <v>3.3426130336863716E-2</v>
      </c>
      <c r="E25" s="82">
        <v>0.17982922539063925</v>
      </c>
      <c r="F25" s="82">
        <v>0.41401458282762033</v>
      </c>
      <c r="G25" s="83">
        <v>1.6894179291010544E-2</v>
      </c>
      <c r="H25" s="271">
        <v>1</v>
      </c>
    </row>
    <row r="26" spans="1:8" ht="18" customHeight="1" thickBot="1" x14ac:dyDescent="0.25">
      <c r="A26" s="6"/>
      <c r="B26" s="245" t="s">
        <v>87</v>
      </c>
      <c r="C26" s="57">
        <v>0.31297644137342667</v>
      </c>
      <c r="D26" s="55">
        <v>3.8654522563270975E-2</v>
      </c>
      <c r="E26" s="55">
        <v>0.16953663386474369</v>
      </c>
      <c r="F26" s="55">
        <v>0.44192672375853742</v>
      </c>
      <c r="G26" s="56">
        <v>3.6905678440021211E-2</v>
      </c>
      <c r="H26" s="272">
        <v>1</v>
      </c>
    </row>
    <row r="27" spans="1:8" ht="25.5" customHeight="1" thickTop="1" thickBot="1" x14ac:dyDescent="0.25">
      <c r="A27" s="6"/>
      <c r="B27" s="300" t="s">
        <v>1</v>
      </c>
      <c r="C27" s="240">
        <v>0.36366464432953161</v>
      </c>
      <c r="D27" s="240">
        <v>4.7456531556091593E-2</v>
      </c>
      <c r="E27" s="240">
        <v>0.16400694013529998</v>
      </c>
      <c r="F27" s="240">
        <v>0.4030168705790601</v>
      </c>
      <c r="G27" s="244">
        <v>2.1855013400016696E-2</v>
      </c>
      <c r="H27" s="273">
        <v>1</v>
      </c>
    </row>
  </sheetData>
  <phoneticPr fontId="2" type="noConversion"/>
  <hyperlinks>
    <hyperlink ref="J1" location="INDICE!A1" display="VOLVER AL ÍNDICE" xr:uid="{05355586-B338-4620-967D-3A7362B41163}"/>
    <hyperlink ref="J1:K1" location="INDICE!A49:N49" display="VOLVER AL ÍNDICE" xr:uid="{BDB51742-0BC6-4C13-8168-E27B2E227D26}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4A56-845E-4542-AF26-BD63AF167FEC}">
  <sheetPr codeName="Hoja49">
    <tabColor rgb="FFFBD637"/>
  </sheetPr>
  <dimension ref="A1:J41"/>
  <sheetViews>
    <sheetView showGridLines="0" workbookViewId="0">
      <selection activeCell="J1" sqref="J1"/>
    </sheetView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7" width="12.5703125" style="5" customWidth="1"/>
    <col min="8" max="8" width="20.5703125" style="5" customWidth="1"/>
    <col min="9" max="9" width="7.5703125" style="9" customWidth="1"/>
    <col min="10" max="16384" width="9.140625" style="5"/>
  </cols>
  <sheetData>
    <row r="1" spans="1:10" ht="19.5" thickTop="1" thickBot="1" x14ac:dyDescent="0.25">
      <c r="A1" s="6"/>
      <c r="B1" s="1" t="s">
        <v>25</v>
      </c>
      <c r="J1" s="467" t="s">
        <v>180</v>
      </c>
    </row>
    <row r="2" spans="1:10" ht="12" customHeight="1" thickTop="1" x14ac:dyDescent="0.2">
      <c r="A2" s="6"/>
      <c r="B2" s="1"/>
    </row>
    <row r="3" spans="1:10" ht="18" x14ac:dyDescent="0.2">
      <c r="A3" s="6"/>
      <c r="B3" s="1" t="s">
        <v>245</v>
      </c>
    </row>
    <row r="4" spans="1:10" ht="6" customHeight="1" x14ac:dyDescent="0.2">
      <c r="A4" s="6"/>
      <c r="B4" s="2"/>
    </row>
    <row r="5" spans="1:10" ht="15" customHeight="1" x14ac:dyDescent="0.2">
      <c r="A5" s="6"/>
      <c r="B5" s="3" t="s">
        <v>121</v>
      </c>
    </row>
    <row r="6" spans="1:10" ht="11.25" customHeight="1" thickBot="1" x14ac:dyDescent="0.3">
      <c r="A6" s="6"/>
      <c r="F6" s="21"/>
      <c r="H6" s="14" t="s">
        <v>88</v>
      </c>
      <c r="I6" s="19"/>
    </row>
    <row r="7" spans="1:10" ht="72" customHeight="1" thickBot="1" x14ac:dyDescent="0.25">
      <c r="A7" s="6"/>
      <c r="B7" s="295" t="s">
        <v>2</v>
      </c>
      <c r="C7" s="296" t="s">
        <v>301</v>
      </c>
      <c r="D7" s="302" t="s">
        <v>302</v>
      </c>
      <c r="E7" s="302" t="s">
        <v>303</v>
      </c>
      <c r="F7" s="302" t="s">
        <v>304</v>
      </c>
      <c r="G7" s="297" t="s">
        <v>305</v>
      </c>
      <c r="H7" s="299" t="s">
        <v>300</v>
      </c>
      <c r="I7" s="112"/>
    </row>
    <row r="8" spans="1:10" ht="18" customHeight="1" thickTop="1" x14ac:dyDescent="0.2">
      <c r="A8" s="6"/>
      <c r="B8" s="225" t="s">
        <v>89</v>
      </c>
      <c r="C8" s="33">
        <v>21406145.460000001</v>
      </c>
      <c r="D8" s="33">
        <v>2793401.65</v>
      </c>
      <c r="E8" s="33">
        <v>9653829.3499999996</v>
      </c>
      <c r="F8" s="33">
        <v>23722508.879999999</v>
      </c>
      <c r="G8" s="38">
        <v>1286436.8400000001</v>
      </c>
      <c r="H8" s="265">
        <v>58862322.18</v>
      </c>
      <c r="I8" s="116"/>
    </row>
    <row r="9" spans="1:10" ht="18" customHeight="1" x14ac:dyDescent="0.2">
      <c r="A9" s="6"/>
      <c r="B9" s="226" t="s">
        <v>90</v>
      </c>
      <c r="C9" s="33">
        <v>652831.28</v>
      </c>
      <c r="D9" s="33">
        <v>495158.93</v>
      </c>
      <c r="E9" s="33">
        <v>593384.54</v>
      </c>
      <c r="F9" s="33">
        <v>6035757.3700000001</v>
      </c>
      <c r="G9" s="39">
        <v>112126.77</v>
      </c>
      <c r="H9" s="265">
        <v>7889258.8900000006</v>
      </c>
      <c r="I9" s="116"/>
    </row>
    <row r="10" spans="1:10" ht="18" customHeight="1" x14ac:dyDescent="0.2">
      <c r="A10" s="6"/>
      <c r="B10" s="226" t="s">
        <v>91</v>
      </c>
      <c r="C10" s="33">
        <v>9302831.7100000009</v>
      </c>
      <c r="D10" s="33">
        <v>8911267.3800000008</v>
      </c>
      <c r="E10" s="33">
        <v>382023.85</v>
      </c>
      <c r="F10" s="33">
        <v>385372.04</v>
      </c>
      <c r="G10" s="39">
        <v>39528.94</v>
      </c>
      <c r="H10" s="265">
        <v>19021023.920000002</v>
      </c>
      <c r="I10" s="116"/>
    </row>
    <row r="11" spans="1:10" ht="18" customHeight="1" x14ac:dyDescent="0.2">
      <c r="A11" s="6"/>
      <c r="B11" s="226" t="s">
        <v>99</v>
      </c>
      <c r="C11" s="33">
        <v>23287.59</v>
      </c>
      <c r="D11" s="33">
        <v>27024</v>
      </c>
      <c r="E11" s="33">
        <v>50649.37</v>
      </c>
      <c r="F11" s="33">
        <v>659374.69999999995</v>
      </c>
      <c r="G11" s="39">
        <v>8044.25</v>
      </c>
      <c r="H11" s="265">
        <v>768379.90999999992</v>
      </c>
      <c r="I11" s="116"/>
    </row>
    <row r="12" spans="1:10" ht="18" customHeight="1" thickBot="1" x14ac:dyDescent="0.25">
      <c r="A12" s="6"/>
      <c r="B12" s="245" t="s">
        <v>100</v>
      </c>
      <c r="C12" s="35">
        <v>37059.03</v>
      </c>
      <c r="D12" s="36">
        <v>991717.94</v>
      </c>
      <c r="E12" s="36">
        <v>186499.53</v>
      </c>
      <c r="F12" s="36">
        <v>1166595.47</v>
      </c>
      <c r="G12" s="40">
        <v>46105.36</v>
      </c>
      <c r="H12" s="266">
        <v>2427977.33</v>
      </c>
      <c r="I12" s="116"/>
    </row>
    <row r="13" spans="1:10" ht="27" customHeight="1" thickTop="1" thickBot="1" x14ac:dyDescent="0.25">
      <c r="A13" s="6"/>
      <c r="B13" s="300" t="s">
        <v>92</v>
      </c>
      <c r="C13" s="229">
        <v>31422155.07</v>
      </c>
      <c r="D13" s="229">
        <v>13218569.9</v>
      </c>
      <c r="E13" s="229">
        <v>10866386.639999999</v>
      </c>
      <c r="F13" s="229">
        <v>31969608.459999997</v>
      </c>
      <c r="G13" s="230">
        <v>1492242.1600000001</v>
      </c>
      <c r="H13" s="263">
        <v>88968962.230000004</v>
      </c>
      <c r="I13" s="117"/>
    </row>
    <row r="14" spans="1:10" ht="12" customHeight="1" x14ac:dyDescent="0.2">
      <c r="A14" s="6"/>
      <c r="B14" s="6"/>
      <c r="C14" s="16"/>
      <c r="D14" s="16"/>
      <c r="E14" s="16"/>
      <c r="F14" s="16"/>
      <c r="G14" s="16"/>
      <c r="H14" s="16"/>
      <c r="I14" s="16"/>
    </row>
    <row r="15" spans="1:10" ht="15" customHeight="1" x14ac:dyDescent="0.25">
      <c r="A15" s="6"/>
      <c r="B15" s="4" t="s">
        <v>9</v>
      </c>
      <c r="C15" s="9"/>
      <c r="D15" s="9"/>
      <c r="E15" s="9"/>
      <c r="F15" s="9"/>
      <c r="G15" s="9"/>
      <c r="H15" s="9"/>
    </row>
    <row r="16" spans="1:10" ht="11.25" customHeight="1" thickBot="1" x14ac:dyDescent="0.3">
      <c r="A16" s="6"/>
      <c r="B16" s="2"/>
      <c r="C16" s="2"/>
      <c r="F16" s="21"/>
      <c r="H16" s="19" t="s">
        <v>102</v>
      </c>
      <c r="I16" s="19"/>
    </row>
    <row r="17" spans="1:8" ht="72" customHeight="1" thickBot="1" x14ac:dyDescent="0.25">
      <c r="A17" s="6"/>
      <c r="B17" s="295" t="s">
        <v>2</v>
      </c>
      <c r="C17" s="296" t="s">
        <v>301</v>
      </c>
      <c r="D17" s="302" t="s">
        <v>302</v>
      </c>
      <c r="E17" s="302" t="s">
        <v>303</v>
      </c>
      <c r="F17" s="302" t="s">
        <v>304</v>
      </c>
      <c r="G17" s="297" t="s">
        <v>305</v>
      </c>
      <c r="H17" s="299" t="s">
        <v>300</v>
      </c>
    </row>
    <row r="18" spans="1:8" ht="18" customHeight="1" thickTop="1" x14ac:dyDescent="0.2">
      <c r="A18" s="6"/>
      <c r="B18" s="225" t="s">
        <v>89</v>
      </c>
      <c r="C18" s="53">
        <v>0.36366464432953161</v>
      </c>
      <c r="D18" s="53">
        <v>4.7456531556091593E-2</v>
      </c>
      <c r="E18" s="53">
        <v>0.16400694013529998</v>
      </c>
      <c r="F18" s="53">
        <v>0.4030168705790601</v>
      </c>
      <c r="G18" s="59">
        <v>2.1855013400016696E-2</v>
      </c>
      <c r="H18" s="267">
        <v>1</v>
      </c>
    </row>
    <row r="19" spans="1:8" ht="18" customHeight="1" x14ac:dyDescent="0.2">
      <c r="A19" s="6"/>
      <c r="B19" s="226" t="s">
        <v>90</v>
      </c>
      <c r="C19" s="53">
        <v>8.2749379770955894E-2</v>
      </c>
      <c r="D19" s="53">
        <v>6.2763681215688941E-2</v>
      </c>
      <c r="E19" s="53">
        <v>7.5214230927589706E-2</v>
      </c>
      <c r="F19" s="53">
        <v>0.76506012214285435</v>
      </c>
      <c r="G19" s="54">
        <v>1.4212585942911046E-2</v>
      </c>
      <c r="H19" s="267">
        <v>1</v>
      </c>
    </row>
    <row r="20" spans="1:8" ht="18" customHeight="1" x14ac:dyDescent="0.2">
      <c r="A20" s="6"/>
      <c r="B20" s="226" t="s">
        <v>91</v>
      </c>
      <c r="C20" s="53">
        <v>0.48908154204140236</v>
      </c>
      <c r="D20" s="53">
        <v>0.46849567181449608</v>
      </c>
      <c r="E20" s="53">
        <v>2.0084294704992935E-2</v>
      </c>
      <c r="F20" s="53">
        <v>2.0260320454925328E-2</v>
      </c>
      <c r="G20" s="54">
        <v>2.0781709841832742E-3</v>
      </c>
      <c r="H20" s="267">
        <v>1</v>
      </c>
    </row>
    <row r="21" spans="1:8" ht="18" customHeight="1" x14ac:dyDescent="0.2">
      <c r="A21" s="6"/>
      <c r="B21" s="226" t="s">
        <v>99</v>
      </c>
      <c r="C21" s="53">
        <v>3.0307390519879681E-2</v>
      </c>
      <c r="D21" s="53">
        <v>3.5170102247988243E-2</v>
      </c>
      <c r="E21" s="53">
        <v>6.5917093017176895E-2</v>
      </c>
      <c r="F21" s="53">
        <v>0.85813630915987904</v>
      </c>
      <c r="G21" s="54">
        <v>1.0469105055076207E-2</v>
      </c>
      <c r="H21" s="267">
        <v>1</v>
      </c>
    </row>
    <row r="22" spans="1:8" ht="18" customHeight="1" thickBot="1" x14ac:dyDescent="0.25">
      <c r="A22" s="6"/>
      <c r="B22" s="245" t="s">
        <v>100</v>
      </c>
      <c r="C22" s="57">
        <v>1.5263334439782433E-2</v>
      </c>
      <c r="D22" s="55">
        <v>0.40845436559327342</v>
      </c>
      <c r="E22" s="55">
        <v>7.6812714721681524E-2</v>
      </c>
      <c r="F22" s="55">
        <v>0.48048037993830855</v>
      </c>
      <c r="G22" s="56">
        <v>1.8989205306953999E-2</v>
      </c>
      <c r="H22" s="268">
        <v>1</v>
      </c>
    </row>
    <row r="23" spans="1:8" ht="27" customHeight="1" thickTop="1" thickBot="1" x14ac:dyDescent="0.25">
      <c r="A23" s="6"/>
      <c r="B23" s="300" t="s">
        <v>92</v>
      </c>
      <c r="C23" s="240">
        <v>0.35318109015106131</v>
      </c>
      <c r="D23" s="240">
        <v>0.14857507122346481</v>
      </c>
      <c r="E23" s="240">
        <v>0.12213682578322684</v>
      </c>
      <c r="F23" s="240">
        <v>0.35933439773471881</v>
      </c>
      <c r="G23" s="244">
        <v>1.6772615107528158E-2</v>
      </c>
      <c r="H23" s="264">
        <v>1</v>
      </c>
    </row>
    <row r="24" spans="1:8" ht="24" customHeight="1" x14ac:dyDescent="0.2">
      <c r="A24" s="6"/>
      <c r="B24" s="9"/>
      <c r="C24" s="9"/>
      <c r="D24" s="9"/>
      <c r="E24" s="9"/>
      <c r="F24" s="9"/>
      <c r="G24" s="9"/>
      <c r="H24" s="9"/>
    </row>
    <row r="25" spans="1:8" ht="18" customHeight="1" x14ac:dyDescent="0.2">
      <c r="A25" s="6"/>
      <c r="B25" s="1" t="s">
        <v>250</v>
      </c>
    </row>
    <row r="26" spans="1:8" ht="6" customHeight="1" x14ac:dyDescent="0.2">
      <c r="A26" s="6"/>
      <c r="B26" s="2"/>
    </row>
    <row r="27" spans="1:8" ht="15" customHeight="1" x14ac:dyDescent="0.2">
      <c r="A27" s="6"/>
      <c r="B27" s="3" t="s">
        <v>121</v>
      </c>
    </row>
    <row r="28" spans="1:8" ht="11.25" customHeight="1" thickBot="1" x14ac:dyDescent="0.3">
      <c r="A28" s="6"/>
      <c r="F28" s="21"/>
      <c r="H28" s="14" t="s">
        <v>88</v>
      </c>
    </row>
    <row r="29" spans="1:8" ht="72" customHeight="1" thickBot="1" x14ac:dyDescent="0.25">
      <c r="A29" s="6"/>
      <c r="B29" s="295" t="s">
        <v>24</v>
      </c>
      <c r="C29" s="296" t="s">
        <v>301</v>
      </c>
      <c r="D29" s="302" t="s">
        <v>302</v>
      </c>
      <c r="E29" s="302" t="s">
        <v>303</v>
      </c>
      <c r="F29" s="302" t="s">
        <v>304</v>
      </c>
      <c r="G29" s="297" t="s">
        <v>305</v>
      </c>
      <c r="H29" s="299" t="s">
        <v>300</v>
      </c>
    </row>
    <row r="30" spans="1:8" ht="18" customHeight="1" thickTop="1" x14ac:dyDescent="0.2">
      <c r="A30" s="6"/>
      <c r="B30" s="225" t="s">
        <v>21</v>
      </c>
      <c r="C30" s="31">
        <v>20588311.149999999</v>
      </c>
      <c r="D30" s="31">
        <v>2689819.42</v>
      </c>
      <c r="E30" s="31">
        <v>9000760.8699999992</v>
      </c>
      <c r="F30" s="31">
        <v>21521878.040000003</v>
      </c>
      <c r="G30" s="38">
        <v>1195211.05</v>
      </c>
      <c r="H30" s="269">
        <v>54995980.530000001</v>
      </c>
    </row>
    <row r="31" spans="1:8" ht="18" customHeight="1" x14ac:dyDescent="0.2">
      <c r="A31" s="6"/>
      <c r="B31" s="226" t="s">
        <v>22</v>
      </c>
      <c r="C31" s="31">
        <v>607194.61</v>
      </c>
      <c r="D31" s="31">
        <v>66372.12</v>
      </c>
      <c r="E31" s="31">
        <v>511386.12</v>
      </c>
      <c r="F31" s="31">
        <v>1821151.78</v>
      </c>
      <c r="G31" s="48">
        <v>52358.6</v>
      </c>
      <c r="H31" s="269">
        <v>3058463.23</v>
      </c>
    </row>
    <row r="32" spans="1:8" ht="18" customHeight="1" thickBot="1" x14ac:dyDescent="0.25">
      <c r="A32" s="6"/>
      <c r="B32" s="245" t="s">
        <v>23</v>
      </c>
      <c r="C32" s="35">
        <v>210639.69</v>
      </c>
      <c r="D32" s="36">
        <v>37210.089999999997</v>
      </c>
      <c r="E32" s="36">
        <v>141682.35</v>
      </c>
      <c r="F32" s="36">
        <v>379479.08</v>
      </c>
      <c r="G32" s="40">
        <v>38867.19</v>
      </c>
      <c r="H32" s="266">
        <v>807878.4</v>
      </c>
    </row>
    <row r="33" spans="1:8" ht="27" customHeight="1" thickTop="1" thickBot="1" x14ac:dyDescent="0.25">
      <c r="A33" s="6"/>
      <c r="B33" s="300" t="s">
        <v>1</v>
      </c>
      <c r="C33" s="229">
        <v>21406145.449999999</v>
      </c>
      <c r="D33" s="229">
        <v>2793401.63</v>
      </c>
      <c r="E33" s="229">
        <v>9653829.3399999999</v>
      </c>
      <c r="F33" s="229">
        <v>23722508.900000002</v>
      </c>
      <c r="G33" s="230">
        <v>1286436.8400000001</v>
      </c>
      <c r="H33" s="263">
        <v>58862322.159999996</v>
      </c>
    </row>
    <row r="34" spans="1:8" ht="12" customHeight="1" x14ac:dyDescent="0.2">
      <c r="A34" s="6"/>
      <c r="B34" s="9"/>
      <c r="C34" s="9"/>
      <c r="D34" s="9"/>
      <c r="E34" s="9"/>
      <c r="F34" s="9"/>
      <c r="G34" s="9"/>
      <c r="H34" s="9"/>
    </row>
    <row r="35" spans="1:8" ht="15" customHeight="1" x14ac:dyDescent="0.25">
      <c r="A35" s="6"/>
      <c r="B35" s="4" t="s">
        <v>38</v>
      </c>
    </row>
    <row r="36" spans="1:8" ht="11.25" customHeight="1" thickBot="1" x14ac:dyDescent="0.3">
      <c r="A36" s="6"/>
      <c r="B36" s="2"/>
      <c r="C36" s="2"/>
      <c r="F36" s="21"/>
      <c r="G36" s="19" t="s">
        <v>102</v>
      </c>
      <c r="H36" s="19"/>
    </row>
    <row r="37" spans="1:8" ht="72" customHeight="1" thickBot="1" x14ac:dyDescent="0.25">
      <c r="A37" s="6"/>
      <c r="B37" s="295" t="s">
        <v>24</v>
      </c>
      <c r="C37" s="296" t="s">
        <v>301</v>
      </c>
      <c r="D37" s="302" t="s">
        <v>302</v>
      </c>
      <c r="E37" s="302" t="s">
        <v>303</v>
      </c>
      <c r="F37" s="302" t="s">
        <v>304</v>
      </c>
      <c r="G37" s="297" t="s">
        <v>305</v>
      </c>
      <c r="H37" s="299" t="s">
        <v>300</v>
      </c>
    </row>
    <row r="38" spans="1:8" ht="18" customHeight="1" thickTop="1" x14ac:dyDescent="0.2">
      <c r="A38" s="6"/>
      <c r="B38" s="225" t="s">
        <v>21</v>
      </c>
      <c r="C38" s="82">
        <v>0.37436028872635863</v>
      </c>
      <c r="D38" s="82">
        <v>4.8909381996248225E-2</v>
      </c>
      <c r="E38" s="82">
        <v>0.16366215827518765</v>
      </c>
      <c r="F38" s="82">
        <v>0.3913354727489573</v>
      </c>
      <c r="G38" s="59">
        <v>2.1732698253248146E-2</v>
      </c>
      <c r="H38" s="270">
        <v>1</v>
      </c>
    </row>
    <row r="39" spans="1:8" ht="18" customHeight="1" x14ac:dyDescent="0.2">
      <c r="A39" s="6"/>
      <c r="B39" s="226" t="s">
        <v>22</v>
      </c>
      <c r="C39" s="82">
        <v>0.19852931499850007</v>
      </c>
      <c r="D39" s="82">
        <v>2.1701133873039891E-2</v>
      </c>
      <c r="E39" s="82">
        <v>0.16720361879256596</v>
      </c>
      <c r="F39" s="82">
        <v>0.59544668124063083</v>
      </c>
      <c r="G39" s="83">
        <v>1.7119251095263289E-2</v>
      </c>
      <c r="H39" s="270">
        <v>1</v>
      </c>
    </row>
    <row r="40" spans="1:8" ht="18" customHeight="1" thickBot="1" x14ac:dyDescent="0.25">
      <c r="A40" s="6"/>
      <c r="B40" s="245" t="s">
        <v>23</v>
      </c>
      <c r="C40" s="57">
        <v>0.26073192450745064</v>
      </c>
      <c r="D40" s="55">
        <v>4.6059023239140934E-2</v>
      </c>
      <c r="E40" s="55">
        <v>0.17537583626446754</v>
      </c>
      <c r="F40" s="55">
        <v>0.4697230177214789</v>
      </c>
      <c r="G40" s="56">
        <v>4.8110198267462038E-2</v>
      </c>
      <c r="H40" s="268">
        <v>1</v>
      </c>
    </row>
    <row r="41" spans="1:8" ht="27" customHeight="1" thickTop="1" thickBot="1" x14ac:dyDescent="0.25">
      <c r="A41" s="6"/>
      <c r="B41" s="300" t="s">
        <v>1</v>
      </c>
      <c r="C41" s="240">
        <v>0.36366464428320816</v>
      </c>
      <c r="D41" s="240">
        <v>4.7456531232440251E-2</v>
      </c>
      <c r="E41" s="240">
        <v>0.16400694002113764</v>
      </c>
      <c r="F41" s="240">
        <v>0.40301687105577155</v>
      </c>
      <c r="G41" s="244">
        <v>2.1855013407442506E-2</v>
      </c>
      <c r="H41" s="264">
        <v>1</v>
      </c>
    </row>
  </sheetData>
  <phoneticPr fontId="2" type="noConversion"/>
  <hyperlinks>
    <hyperlink ref="J1" location="INDICE!A1" display="VOLVER AL ÍNDICE" xr:uid="{5ECE9C45-EF54-47B8-B48D-12BF2A6D45C3}"/>
    <hyperlink ref="J1:K1" location="INDICE!A49:N49" display="VOLVER AL ÍNDICE" xr:uid="{78B87C2B-6F8E-4C85-A049-009E52377128}"/>
  </hyperlinks>
  <printOptions horizontalCentered="1"/>
  <pageMargins left="0.19685039370078741" right="0.19685039370078741" top="0.59055118110236227" bottom="0.39370078740157483" header="0" footer="0"/>
  <pageSetup paperSize="9" scale="80" orientation="portrait" horizontalDpi="4294967293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CA44-EE7B-4303-B83D-4414408E0934}">
  <sheetPr codeName="Hoja50">
    <tabColor rgb="FFFBD637"/>
  </sheetPr>
  <dimension ref="A1:I51"/>
  <sheetViews>
    <sheetView showGridLines="0" workbookViewId="0">
      <selection activeCell="H12" sqref="H12"/>
    </sheetView>
  </sheetViews>
  <sheetFormatPr baseColWidth="10" defaultColWidth="9.140625" defaultRowHeight="12.75" x14ac:dyDescent="0.2"/>
  <cols>
    <col min="1" max="1" width="1.5703125" style="5" customWidth="1"/>
    <col min="2" max="2" width="18.5703125" style="5" customWidth="1"/>
    <col min="3" max="6" width="14.5703125" style="5" customWidth="1"/>
    <col min="7" max="7" width="16.5703125" style="5" customWidth="1"/>
    <col min="8" max="8" width="6" style="9" customWidth="1"/>
    <col min="9" max="16384" width="9.140625" style="5"/>
  </cols>
  <sheetData>
    <row r="1" spans="1:9" ht="18" customHeight="1" thickTop="1" thickBot="1" x14ac:dyDescent="0.25">
      <c r="A1" s="6"/>
      <c r="B1" s="1" t="s">
        <v>104</v>
      </c>
      <c r="C1" s="6"/>
      <c r="D1" s="6"/>
      <c r="E1" s="6"/>
      <c r="F1" s="6"/>
      <c r="G1" s="6"/>
      <c r="H1" s="6"/>
      <c r="I1" s="467" t="s">
        <v>180</v>
      </c>
    </row>
    <row r="2" spans="1:9" ht="12" customHeight="1" thickTop="1" x14ac:dyDescent="0.2">
      <c r="A2" s="6"/>
      <c r="B2" s="1"/>
      <c r="C2" s="6"/>
      <c r="D2" s="6"/>
      <c r="E2" s="6"/>
      <c r="F2" s="6"/>
      <c r="G2" s="6"/>
      <c r="H2" s="6"/>
    </row>
    <row r="3" spans="1:9" ht="18" customHeight="1" x14ac:dyDescent="0.2">
      <c r="A3" s="6"/>
      <c r="B3" s="1" t="s">
        <v>246</v>
      </c>
      <c r="C3" s="6"/>
      <c r="D3" s="6"/>
      <c r="E3" s="6"/>
      <c r="F3" s="6"/>
      <c r="G3" s="6"/>
      <c r="H3" s="6"/>
    </row>
    <row r="4" spans="1:9" ht="6" customHeight="1" x14ac:dyDescent="0.2">
      <c r="A4" s="6"/>
      <c r="B4" s="2"/>
      <c r="C4" s="6"/>
      <c r="D4" s="6"/>
      <c r="E4" s="6"/>
      <c r="F4" s="6"/>
      <c r="G4" s="6"/>
      <c r="H4" s="6"/>
    </row>
    <row r="5" spans="1:9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</row>
    <row r="6" spans="1:9" ht="11.25" customHeight="1" thickBot="1" x14ac:dyDescent="0.3">
      <c r="A6" s="6"/>
      <c r="B6" s="3"/>
      <c r="C6" s="6"/>
      <c r="D6" s="6"/>
      <c r="E6" s="6"/>
      <c r="G6" s="14" t="s">
        <v>88</v>
      </c>
      <c r="H6" s="19"/>
    </row>
    <row r="7" spans="1:9" ht="60" customHeight="1" thickBot="1" x14ac:dyDescent="0.25">
      <c r="A7" s="6"/>
      <c r="B7" s="295" t="s">
        <v>8</v>
      </c>
      <c r="C7" s="296" t="s">
        <v>5</v>
      </c>
      <c r="D7" s="297" t="s">
        <v>6</v>
      </c>
      <c r="E7" s="298" t="s">
        <v>19</v>
      </c>
      <c r="F7" s="301" t="s">
        <v>20</v>
      </c>
      <c r="G7" s="299" t="s">
        <v>153</v>
      </c>
      <c r="H7" s="112"/>
    </row>
    <row r="8" spans="1:9" ht="18" customHeight="1" thickTop="1" x14ac:dyDescent="0.2">
      <c r="A8" s="6"/>
      <c r="B8" s="225" t="s">
        <v>419</v>
      </c>
      <c r="C8" s="33">
        <v>10003666.66</v>
      </c>
      <c r="D8" s="38">
        <v>821299.22000000009</v>
      </c>
      <c r="E8" s="232">
        <v>10824965.880000001</v>
      </c>
      <c r="F8" s="49">
        <v>414932.32</v>
      </c>
      <c r="G8" s="235">
        <v>11239898.200000001</v>
      </c>
      <c r="H8" s="118"/>
    </row>
    <row r="9" spans="1:9" ht="18" customHeight="1" x14ac:dyDescent="0.2">
      <c r="A9" s="6"/>
      <c r="B9" s="226" t="s">
        <v>420</v>
      </c>
      <c r="C9" s="33">
        <v>1740212.0999999999</v>
      </c>
      <c r="D9" s="39">
        <v>200902.43</v>
      </c>
      <c r="E9" s="233">
        <v>1941114.5299999998</v>
      </c>
      <c r="F9" s="34">
        <v>41053.909999999996</v>
      </c>
      <c r="G9" s="235">
        <v>1982168.4399999997</v>
      </c>
      <c r="H9" s="118"/>
    </row>
    <row r="10" spans="1:9" ht="18" customHeight="1" x14ac:dyDescent="0.2">
      <c r="A10" s="6"/>
      <c r="B10" s="226" t="s">
        <v>421</v>
      </c>
      <c r="C10" s="33">
        <v>1090813.6299999999</v>
      </c>
      <c r="D10" s="39">
        <v>90314.74</v>
      </c>
      <c r="E10" s="233">
        <v>1181128.3699999999</v>
      </c>
      <c r="F10" s="34">
        <v>43878.83</v>
      </c>
      <c r="G10" s="235">
        <v>1225007.2</v>
      </c>
      <c r="H10" s="118"/>
      <c r="I10" s="9"/>
    </row>
    <row r="11" spans="1:9" ht="18" customHeight="1" x14ac:dyDescent="0.2">
      <c r="A11" s="6"/>
      <c r="B11" s="226" t="s">
        <v>422</v>
      </c>
      <c r="C11" s="33">
        <v>1556974.44</v>
      </c>
      <c r="D11" s="39">
        <v>133894.96</v>
      </c>
      <c r="E11" s="233">
        <v>1690869.4</v>
      </c>
      <c r="F11" s="34">
        <v>10198.209999999999</v>
      </c>
      <c r="G11" s="235">
        <v>1701067.6099999999</v>
      </c>
      <c r="H11" s="118"/>
      <c r="I11" s="9"/>
    </row>
    <row r="12" spans="1:9" ht="18" customHeight="1" x14ac:dyDescent="0.2">
      <c r="A12" s="6"/>
      <c r="B12" s="226" t="s">
        <v>423</v>
      </c>
      <c r="C12" s="33">
        <v>2849503.2399999998</v>
      </c>
      <c r="D12" s="39">
        <v>315176.55</v>
      </c>
      <c r="E12" s="233">
        <v>3164679.7899999996</v>
      </c>
      <c r="F12" s="34">
        <v>35418.800000000003</v>
      </c>
      <c r="G12" s="235">
        <v>3200098.5899999994</v>
      </c>
      <c r="H12" s="118"/>
      <c r="I12" s="9"/>
    </row>
    <row r="13" spans="1:9" ht="18" customHeight="1" x14ac:dyDescent="0.2">
      <c r="A13" s="6"/>
      <c r="B13" s="226" t="s">
        <v>424</v>
      </c>
      <c r="C13" s="33">
        <v>648164.15</v>
      </c>
      <c r="D13" s="39">
        <v>42731.72</v>
      </c>
      <c r="E13" s="233">
        <v>690895.87</v>
      </c>
      <c r="F13" s="34">
        <v>2418.09</v>
      </c>
      <c r="G13" s="235">
        <v>693313.96</v>
      </c>
      <c r="H13" s="118"/>
      <c r="I13" s="9"/>
    </row>
    <row r="14" spans="1:9" ht="18" customHeight="1" x14ac:dyDescent="0.2">
      <c r="A14" s="6"/>
      <c r="B14" s="226" t="s">
        <v>425</v>
      </c>
      <c r="C14" s="33">
        <v>2643005.13</v>
      </c>
      <c r="D14" s="39">
        <v>405024.19</v>
      </c>
      <c r="E14" s="233">
        <v>3048029.32</v>
      </c>
      <c r="F14" s="34">
        <v>61269.4</v>
      </c>
      <c r="G14" s="235">
        <v>3109298.7199999997</v>
      </c>
      <c r="H14" s="118"/>
      <c r="I14" s="9"/>
    </row>
    <row r="15" spans="1:9" ht="18" customHeight="1" x14ac:dyDescent="0.2">
      <c r="A15" s="6"/>
      <c r="B15" s="226" t="s">
        <v>426</v>
      </c>
      <c r="C15" s="33">
        <v>2249400.61</v>
      </c>
      <c r="D15" s="39">
        <v>256259.59</v>
      </c>
      <c r="E15" s="233">
        <v>2505660.1999999997</v>
      </c>
      <c r="F15" s="34">
        <v>49674.26</v>
      </c>
      <c r="G15" s="235">
        <v>2555334.4599999995</v>
      </c>
      <c r="H15" s="118"/>
      <c r="I15" s="9"/>
    </row>
    <row r="16" spans="1:9" ht="18" customHeight="1" x14ac:dyDescent="0.2">
      <c r="A16" s="6"/>
      <c r="B16" s="226" t="s">
        <v>427</v>
      </c>
      <c r="C16" s="33">
        <v>11165671.520000001</v>
      </c>
      <c r="D16" s="39">
        <v>851318.14999999991</v>
      </c>
      <c r="E16" s="233">
        <v>12016989.670000002</v>
      </c>
      <c r="F16" s="34">
        <v>690441.41</v>
      </c>
      <c r="G16" s="235">
        <v>12707431.080000002</v>
      </c>
      <c r="H16" s="118"/>
      <c r="I16" s="9"/>
    </row>
    <row r="17" spans="1:7" ht="18" customHeight="1" x14ac:dyDescent="0.2">
      <c r="A17" s="6"/>
      <c r="B17" s="226" t="s">
        <v>428</v>
      </c>
      <c r="C17" s="33">
        <v>1196046.6099999999</v>
      </c>
      <c r="D17" s="39">
        <v>126015.86</v>
      </c>
      <c r="E17" s="233">
        <v>1322062.47</v>
      </c>
      <c r="F17" s="34">
        <v>38683.81</v>
      </c>
      <c r="G17" s="235">
        <v>1360746.28</v>
      </c>
    </row>
    <row r="18" spans="1:7" ht="18" customHeight="1" x14ac:dyDescent="0.2">
      <c r="A18" s="6"/>
      <c r="B18" s="226" t="s">
        <v>429</v>
      </c>
      <c r="C18" s="33">
        <v>2648219.91</v>
      </c>
      <c r="D18" s="39">
        <v>370762.20999999996</v>
      </c>
      <c r="E18" s="233">
        <v>3018982.12</v>
      </c>
      <c r="F18" s="34">
        <v>53604.02</v>
      </c>
      <c r="G18" s="235">
        <v>3072586.14</v>
      </c>
    </row>
    <row r="19" spans="1:7" ht="18" customHeight="1" x14ac:dyDescent="0.2">
      <c r="A19" s="6"/>
      <c r="B19" s="226" t="s">
        <v>430</v>
      </c>
      <c r="C19" s="33">
        <v>8941352.120000001</v>
      </c>
      <c r="D19" s="39">
        <v>372431.07</v>
      </c>
      <c r="E19" s="233">
        <v>9313783.1900000013</v>
      </c>
      <c r="F19" s="34">
        <v>489569.04000000004</v>
      </c>
      <c r="G19" s="235">
        <v>9803352.2300000004</v>
      </c>
    </row>
    <row r="20" spans="1:7" ht="18" customHeight="1" x14ac:dyDescent="0.2">
      <c r="A20" s="6"/>
      <c r="B20" s="226" t="s">
        <v>431</v>
      </c>
      <c r="C20" s="33">
        <v>1482140.8800000001</v>
      </c>
      <c r="D20" s="39">
        <v>107079.55</v>
      </c>
      <c r="E20" s="233">
        <v>1589220.4300000002</v>
      </c>
      <c r="F20" s="34">
        <v>104190.47</v>
      </c>
      <c r="G20" s="235">
        <v>1693410.9000000001</v>
      </c>
    </row>
    <row r="21" spans="1:7" ht="18" customHeight="1" x14ac:dyDescent="0.2">
      <c r="A21" s="6"/>
      <c r="B21" s="226" t="s">
        <v>432</v>
      </c>
      <c r="C21" s="33">
        <v>807878.39999999991</v>
      </c>
      <c r="D21" s="39">
        <v>138276.97999999998</v>
      </c>
      <c r="E21" s="233">
        <v>946155.37999999989</v>
      </c>
      <c r="F21" s="34">
        <v>8112.18</v>
      </c>
      <c r="G21" s="235">
        <v>954267.55999999994</v>
      </c>
    </row>
    <row r="22" spans="1:7" ht="18" customHeight="1" x14ac:dyDescent="0.2">
      <c r="A22" s="6"/>
      <c r="B22" s="226" t="s">
        <v>433</v>
      </c>
      <c r="C22" s="33">
        <v>3058463.23</v>
      </c>
      <c r="D22" s="39">
        <v>188555.5</v>
      </c>
      <c r="E22" s="233">
        <v>3247018.73</v>
      </c>
      <c r="F22" s="34">
        <v>72944.259999999995</v>
      </c>
      <c r="G22" s="235">
        <v>3319962.9899999998</v>
      </c>
    </row>
    <row r="23" spans="1:7" ht="18" customHeight="1" x14ac:dyDescent="0.2">
      <c r="A23" s="6"/>
      <c r="B23" s="226" t="s">
        <v>434</v>
      </c>
      <c r="C23" s="33">
        <v>351930.43000000005</v>
      </c>
      <c r="D23" s="39">
        <v>43264.47</v>
      </c>
      <c r="E23" s="233">
        <v>395194.9</v>
      </c>
      <c r="F23" s="34">
        <v>18300.95</v>
      </c>
      <c r="G23" s="235">
        <v>413495.85000000003</v>
      </c>
    </row>
    <row r="24" spans="1:7" ht="18" customHeight="1" x14ac:dyDescent="0.2">
      <c r="A24" s="6"/>
      <c r="B24" s="226" t="s">
        <v>435</v>
      </c>
      <c r="C24" s="33">
        <v>5816124.2400000002</v>
      </c>
      <c r="D24" s="39">
        <v>709213.61</v>
      </c>
      <c r="E24" s="233">
        <v>6525337.8500000006</v>
      </c>
      <c r="F24" s="34">
        <v>138284.79</v>
      </c>
      <c r="G24" s="235">
        <v>6663622.6400000006</v>
      </c>
    </row>
    <row r="25" spans="1:7" ht="18" customHeight="1" x14ac:dyDescent="0.2">
      <c r="A25" s="6"/>
      <c r="B25" s="226" t="s">
        <v>436</v>
      </c>
      <c r="C25" s="33">
        <v>300199.26999999996</v>
      </c>
      <c r="D25" s="39">
        <v>12751.9</v>
      </c>
      <c r="E25" s="233">
        <v>312951.17</v>
      </c>
      <c r="F25" s="34">
        <v>31594.63</v>
      </c>
      <c r="G25" s="235">
        <v>344545.8</v>
      </c>
    </row>
    <row r="26" spans="1:7" ht="18" customHeight="1" thickBot="1" x14ac:dyDescent="0.25">
      <c r="A26" s="6"/>
      <c r="B26" s="245" t="s">
        <v>399</v>
      </c>
      <c r="C26" s="35">
        <v>312555.58999999997</v>
      </c>
      <c r="D26" s="40">
        <v>30298.67</v>
      </c>
      <c r="E26" s="234">
        <v>342854.25999999995</v>
      </c>
      <c r="F26" s="37">
        <v>24179.26</v>
      </c>
      <c r="G26" s="236">
        <v>367033.51999999996</v>
      </c>
    </row>
    <row r="27" spans="1:7" ht="27" customHeight="1" thickTop="1" thickBot="1" x14ac:dyDescent="0.25">
      <c r="A27" s="6"/>
      <c r="B27" s="300" t="s">
        <v>1</v>
      </c>
      <c r="C27" s="229">
        <v>58862322.160000004</v>
      </c>
      <c r="D27" s="230">
        <v>5215571.37</v>
      </c>
      <c r="E27" s="261">
        <v>64077893.530000001</v>
      </c>
      <c r="F27" s="247">
        <v>2328748.64</v>
      </c>
      <c r="G27" s="231">
        <v>66406642.170000002</v>
      </c>
    </row>
    <row r="28" spans="1:7" ht="12" customHeight="1" x14ac:dyDescent="0.2"/>
    <row r="29" spans="1:7" ht="15" customHeight="1" x14ac:dyDescent="0.25">
      <c r="B29" s="4" t="s">
        <v>11</v>
      </c>
      <c r="C29" s="6"/>
      <c r="D29" s="6"/>
      <c r="E29" s="6"/>
      <c r="F29" s="6"/>
      <c r="G29" s="6"/>
    </row>
    <row r="30" spans="1:7" ht="11.25" customHeight="1" thickBot="1" x14ac:dyDescent="0.3">
      <c r="B30" s="3"/>
      <c r="C30" s="6"/>
      <c r="D30" s="6"/>
      <c r="E30" s="6"/>
      <c r="G30" s="19" t="s">
        <v>102</v>
      </c>
    </row>
    <row r="31" spans="1:7" ht="60" customHeight="1" thickBot="1" x14ac:dyDescent="0.25">
      <c r="B31" s="295" t="s">
        <v>8</v>
      </c>
      <c r="C31" s="296" t="s">
        <v>5</v>
      </c>
      <c r="D31" s="297" t="s">
        <v>6</v>
      </c>
      <c r="E31" s="298" t="s">
        <v>19</v>
      </c>
      <c r="F31" s="301" t="s">
        <v>20</v>
      </c>
      <c r="G31" s="299" t="s">
        <v>153</v>
      </c>
    </row>
    <row r="32" spans="1:7" ht="18" customHeight="1" thickTop="1" x14ac:dyDescent="0.2">
      <c r="B32" s="225" t="s">
        <v>419</v>
      </c>
      <c r="C32" s="53">
        <v>0.89001399140785808</v>
      </c>
      <c r="D32" s="59">
        <v>7.3069987413231202E-2</v>
      </c>
      <c r="E32" s="237">
        <v>0.96308397882108931</v>
      </c>
      <c r="F32" s="79">
        <v>3.6916021178910671E-2</v>
      </c>
      <c r="G32" s="241">
        <v>1</v>
      </c>
    </row>
    <row r="33" spans="2:7" ht="18" customHeight="1" x14ac:dyDescent="0.2">
      <c r="B33" s="226" t="s">
        <v>420</v>
      </c>
      <c r="C33" s="53">
        <v>0.87793351204804781</v>
      </c>
      <c r="D33" s="54">
        <v>0.10135487274734332</v>
      </c>
      <c r="E33" s="238">
        <v>0.97928838479539104</v>
      </c>
      <c r="F33" s="74">
        <v>2.0711615204608951E-2</v>
      </c>
      <c r="G33" s="241">
        <v>1</v>
      </c>
    </row>
    <row r="34" spans="2:7" ht="18" customHeight="1" x14ac:dyDescent="0.2">
      <c r="B34" s="226" t="s">
        <v>421</v>
      </c>
      <c r="C34" s="53">
        <v>0.89045487242850485</v>
      </c>
      <c r="D34" s="54">
        <v>7.3725885039696099E-2</v>
      </c>
      <c r="E34" s="238">
        <v>0.96418075746820098</v>
      </c>
      <c r="F34" s="74">
        <v>3.5819242531799002E-2</v>
      </c>
      <c r="G34" s="241">
        <v>1</v>
      </c>
    </row>
    <row r="35" spans="2:7" ht="18" customHeight="1" x14ac:dyDescent="0.2">
      <c r="B35" s="226" t="s">
        <v>422</v>
      </c>
      <c r="C35" s="53">
        <v>0.9152925085676048</v>
      </c>
      <c r="D35" s="54">
        <v>7.8712309383164383E-2</v>
      </c>
      <c r="E35" s="238">
        <v>0.99400481795076923</v>
      </c>
      <c r="F35" s="74">
        <v>5.9951820492308355E-3</v>
      </c>
      <c r="G35" s="241">
        <v>1</v>
      </c>
    </row>
    <row r="36" spans="2:7" ht="18" customHeight="1" x14ac:dyDescent="0.2">
      <c r="B36" s="226" t="s">
        <v>423</v>
      </c>
      <c r="C36" s="53">
        <v>0.89044232852838456</v>
      </c>
      <c r="D36" s="54">
        <v>9.8489637470825564E-2</v>
      </c>
      <c r="E36" s="238">
        <v>0.98893196599921007</v>
      </c>
      <c r="F36" s="74">
        <v>1.1068034000789959E-2</v>
      </c>
      <c r="G36" s="241">
        <v>1</v>
      </c>
    </row>
    <row r="37" spans="2:7" ht="18" customHeight="1" x14ac:dyDescent="0.2">
      <c r="B37" s="226" t="s">
        <v>424</v>
      </c>
      <c r="C37" s="53">
        <v>0.93487826207913083</v>
      </c>
      <c r="D37" s="54">
        <v>6.1634010658028586E-2</v>
      </c>
      <c r="E37" s="238">
        <v>0.99651227273715937</v>
      </c>
      <c r="F37" s="74">
        <v>3.4877272628406333E-3</v>
      </c>
      <c r="G37" s="241">
        <v>1</v>
      </c>
    </row>
    <row r="38" spans="2:7" ht="18" customHeight="1" x14ac:dyDescent="0.2">
      <c r="B38" s="226" t="s">
        <v>425</v>
      </c>
      <c r="C38" s="53">
        <v>0.85003255332121963</v>
      </c>
      <c r="D38" s="54">
        <v>0.13026223160700368</v>
      </c>
      <c r="E38" s="238">
        <v>0.98029478492822331</v>
      </c>
      <c r="F38" s="74">
        <v>1.9705215071776701E-2</v>
      </c>
      <c r="G38" s="241">
        <v>1</v>
      </c>
    </row>
    <row r="39" spans="2:7" ht="18" customHeight="1" x14ac:dyDescent="0.2">
      <c r="B39" s="226" t="s">
        <v>426</v>
      </c>
      <c r="C39" s="53">
        <v>0.88027639638217858</v>
      </c>
      <c r="D39" s="54">
        <v>0.10028416788931811</v>
      </c>
      <c r="E39" s="238">
        <v>0.98056056427149663</v>
      </c>
      <c r="F39" s="74">
        <v>1.9439435728503426E-2</v>
      </c>
      <c r="G39" s="241">
        <v>1</v>
      </c>
    </row>
    <row r="40" spans="2:7" ht="18" customHeight="1" x14ac:dyDescent="0.2">
      <c r="B40" s="226" t="s">
        <v>427</v>
      </c>
      <c r="C40" s="53">
        <v>0.87867260107146694</v>
      </c>
      <c r="D40" s="54">
        <v>6.6993725532761242E-2</v>
      </c>
      <c r="E40" s="238">
        <v>0.94566632660422822</v>
      </c>
      <c r="F40" s="74">
        <v>5.4333673395771817E-2</v>
      </c>
      <c r="G40" s="241">
        <v>1</v>
      </c>
    </row>
    <row r="41" spans="2:7" ht="18" customHeight="1" x14ac:dyDescent="0.2">
      <c r="B41" s="226" t="s">
        <v>428</v>
      </c>
      <c r="C41" s="53">
        <v>0.87896371835019815</v>
      </c>
      <c r="D41" s="54">
        <v>9.2607903363145699E-2</v>
      </c>
      <c r="E41" s="238">
        <v>0.97157162171334388</v>
      </c>
      <c r="F41" s="74">
        <v>2.8428378286656054E-2</v>
      </c>
      <c r="G41" s="241">
        <v>1</v>
      </c>
    </row>
    <row r="42" spans="2:7" ht="18" customHeight="1" x14ac:dyDescent="0.2">
      <c r="B42" s="226" t="s">
        <v>429</v>
      </c>
      <c r="C42" s="53">
        <v>0.8618863033730928</v>
      </c>
      <c r="D42" s="54">
        <v>0.12066780005718569</v>
      </c>
      <c r="E42" s="238">
        <v>0.98255410343027849</v>
      </c>
      <c r="F42" s="74">
        <v>1.7445896569721554E-2</v>
      </c>
      <c r="G42" s="241">
        <v>1</v>
      </c>
    </row>
    <row r="43" spans="2:7" ht="18" customHeight="1" x14ac:dyDescent="0.2">
      <c r="B43" s="226" t="s">
        <v>430</v>
      </c>
      <c r="C43" s="53">
        <v>0.91207088251280766</v>
      </c>
      <c r="D43" s="54">
        <v>3.7990175325976226E-2</v>
      </c>
      <c r="E43" s="238">
        <v>0.95006105783878392</v>
      </c>
      <c r="F43" s="74">
        <v>4.9938942161216214E-2</v>
      </c>
      <c r="G43" s="241">
        <v>1</v>
      </c>
    </row>
    <row r="44" spans="2:7" ht="18" customHeight="1" x14ac:dyDescent="0.2">
      <c r="B44" s="226" t="s">
        <v>431</v>
      </c>
      <c r="C44" s="53">
        <v>0.8752399550516653</v>
      </c>
      <c r="D44" s="54">
        <v>6.3233058202235501E-2</v>
      </c>
      <c r="E44" s="238">
        <v>0.93847301325390076</v>
      </c>
      <c r="F44" s="74">
        <v>6.1526986746099244E-2</v>
      </c>
      <c r="G44" s="241">
        <v>1</v>
      </c>
    </row>
    <row r="45" spans="2:7" ht="18" customHeight="1" x14ac:dyDescent="0.2">
      <c r="B45" s="226" t="s">
        <v>432</v>
      </c>
      <c r="C45" s="53">
        <v>0.84659526726445566</v>
      </c>
      <c r="D45" s="54">
        <v>0.14490378358874526</v>
      </c>
      <c r="E45" s="238">
        <v>0.99149905085320089</v>
      </c>
      <c r="F45" s="74">
        <v>8.5009491467990389E-3</v>
      </c>
      <c r="G45" s="241">
        <v>1</v>
      </c>
    </row>
    <row r="46" spans="2:7" ht="18" customHeight="1" x14ac:dyDescent="0.2">
      <c r="B46" s="226" t="s">
        <v>433</v>
      </c>
      <c r="C46" s="53">
        <v>0.92123413399858423</v>
      </c>
      <c r="D46" s="54">
        <v>5.6794458422562116E-2</v>
      </c>
      <c r="E46" s="238">
        <v>0.97802859242114626</v>
      </c>
      <c r="F46" s="74">
        <v>2.1971407578853762E-2</v>
      </c>
      <c r="G46" s="241">
        <v>1</v>
      </c>
    </row>
    <row r="47" spans="2:7" ht="18" customHeight="1" x14ac:dyDescent="0.2">
      <c r="B47" s="226" t="s">
        <v>434</v>
      </c>
      <c r="C47" s="53">
        <v>0.85110994463426903</v>
      </c>
      <c r="D47" s="54">
        <v>0.10463096546192664</v>
      </c>
      <c r="E47" s="238">
        <v>0.95574091009619566</v>
      </c>
      <c r="F47" s="74">
        <v>4.4259089903804352E-2</v>
      </c>
      <c r="G47" s="241">
        <v>1</v>
      </c>
    </row>
    <row r="48" spans="2:7" ht="18" customHeight="1" x14ac:dyDescent="0.2">
      <c r="B48" s="226" t="s">
        <v>435</v>
      </c>
      <c r="C48" s="53">
        <v>0.87281716781009067</v>
      </c>
      <c r="D48" s="54">
        <v>0.10643063815510416</v>
      </c>
      <c r="E48" s="238">
        <v>0.9792478059651949</v>
      </c>
      <c r="F48" s="74">
        <v>2.0752194034805067E-2</v>
      </c>
      <c r="G48" s="241">
        <v>1</v>
      </c>
    </row>
    <row r="49" spans="2:7" ht="18" customHeight="1" x14ac:dyDescent="0.2">
      <c r="B49" s="226" t="s">
        <v>436</v>
      </c>
      <c r="C49" s="53">
        <v>0.871289883667135</v>
      </c>
      <c r="D49" s="54">
        <v>3.7010754448320075E-2</v>
      </c>
      <c r="E49" s="238">
        <v>0.90830063811545514</v>
      </c>
      <c r="F49" s="74">
        <v>9.1699361884544819E-2</v>
      </c>
      <c r="G49" s="241">
        <v>1</v>
      </c>
    </row>
    <row r="50" spans="2:7" ht="18" customHeight="1" thickBot="1" x14ac:dyDescent="0.25">
      <c r="B50" s="245" t="s">
        <v>399</v>
      </c>
      <c r="C50" s="57">
        <v>0.85157233050539904</v>
      </c>
      <c r="D50" s="56">
        <v>8.2550144193914501E-2</v>
      </c>
      <c r="E50" s="239">
        <v>0.93412247469931353</v>
      </c>
      <c r="F50" s="75">
        <v>6.587752530068644E-2</v>
      </c>
      <c r="G50" s="242">
        <v>1</v>
      </c>
    </row>
    <row r="51" spans="2:7" ht="27" customHeight="1" thickTop="1" thickBot="1" x14ac:dyDescent="0.25">
      <c r="B51" s="300" t="s">
        <v>1</v>
      </c>
      <c r="C51" s="240">
        <v>0.88639208724502805</v>
      </c>
      <c r="D51" s="244">
        <v>7.8539905039140753E-2</v>
      </c>
      <c r="E51" s="248">
        <v>0.96493199228416882</v>
      </c>
      <c r="F51" s="249">
        <v>3.5068007715831177E-2</v>
      </c>
      <c r="G51" s="243">
        <v>1</v>
      </c>
    </row>
  </sheetData>
  <phoneticPr fontId="2" type="noConversion"/>
  <hyperlinks>
    <hyperlink ref="I1" location="INDICE!A1" display="VOLVER AL ÍNDICE" xr:uid="{3E7A4A0A-047F-4011-B897-8F90E99E9D01}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E656-BB7F-4DF7-9DE4-18934FE516E9}">
  <sheetPr codeName="Hoja51">
    <tabColor rgb="FFFBD637"/>
  </sheetPr>
  <dimension ref="A1:I27"/>
  <sheetViews>
    <sheetView showGridLines="0" workbookViewId="0">
      <selection activeCell="J7" sqref="J7"/>
    </sheetView>
  </sheetViews>
  <sheetFormatPr baseColWidth="10" defaultColWidth="9.140625" defaultRowHeight="12.75" x14ac:dyDescent="0.2"/>
  <cols>
    <col min="1" max="1" width="1.5703125" style="5" customWidth="1"/>
    <col min="2" max="2" width="22.5703125" style="5" customWidth="1"/>
    <col min="3" max="6" width="14.5703125" style="5" customWidth="1"/>
    <col min="7" max="7" width="16.5703125" style="5" customWidth="1"/>
    <col min="8" max="8" width="7.5703125" style="9" customWidth="1"/>
    <col min="9" max="16384" width="9.140625" style="5"/>
  </cols>
  <sheetData>
    <row r="1" spans="1:9" ht="19.5" thickTop="1" thickBot="1" x14ac:dyDescent="0.25">
      <c r="A1" s="6"/>
      <c r="B1" s="1" t="s">
        <v>18</v>
      </c>
      <c r="H1" s="173"/>
      <c r="I1" s="467" t="s">
        <v>180</v>
      </c>
    </row>
    <row r="2" spans="1:9" ht="12" customHeight="1" thickTop="1" x14ac:dyDescent="0.2">
      <c r="A2" s="6"/>
      <c r="B2" s="1"/>
    </row>
    <row r="3" spans="1:9" ht="18" customHeight="1" x14ac:dyDescent="0.2">
      <c r="A3" s="6"/>
      <c r="B3" s="1" t="s">
        <v>247</v>
      </c>
    </row>
    <row r="4" spans="1:9" ht="6" customHeight="1" x14ac:dyDescent="0.2">
      <c r="A4" s="6"/>
      <c r="B4" s="2"/>
    </row>
    <row r="5" spans="1:9" ht="15" customHeight="1" x14ac:dyDescent="0.2">
      <c r="A5" s="6"/>
      <c r="B5" s="3" t="s">
        <v>121</v>
      </c>
    </row>
    <row r="6" spans="1:9" ht="11.25" customHeight="1" thickBot="1" x14ac:dyDescent="0.3">
      <c r="A6" s="6"/>
      <c r="G6" s="14" t="s">
        <v>88</v>
      </c>
      <c r="H6" s="19"/>
    </row>
    <row r="7" spans="1:9" ht="60" customHeight="1" thickBot="1" x14ac:dyDescent="0.25">
      <c r="A7" s="6"/>
      <c r="B7" s="295" t="s">
        <v>0</v>
      </c>
      <c r="C7" s="296" t="s">
        <v>5</v>
      </c>
      <c r="D7" s="297" t="s">
        <v>274</v>
      </c>
      <c r="E7" s="298" t="s">
        <v>19</v>
      </c>
      <c r="F7" s="298" t="s">
        <v>20</v>
      </c>
      <c r="G7" s="299" t="s">
        <v>153</v>
      </c>
      <c r="H7" s="112"/>
    </row>
    <row r="8" spans="1:9" ht="18" customHeight="1" thickTop="1" x14ac:dyDescent="0.2">
      <c r="A8" s="6"/>
      <c r="B8" s="225" t="s">
        <v>81</v>
      </c>
      <c r="C8" s="76">
        <v>8717073.5700000003</v>
      </c>
      <c r="D8" s="64">
        <v>385296.58999999997</v>
      </c>
      <c r="E8" s="254">
        <v>9102370.1600000001</v>
      </c>
      <c r="F8" s="97">
        <v>301884.7</v>
      </c>
      <c r="G8" s="251">
        <v>9404254.8599999994</v>
      </c>
      <c r="H8" s="118"/>
    </row>
    <row r="9" spans="1:9" ht="18" customHeight="1" x14ac:dyDescent="0.2">
      <c r="A9" s="6"/>
      <c r="B9" s="226" t="s">
        <v>82</v>
      </c>
      <c r="C9" s="76">
        <v>3532842.5100000002</v>
      </c>
      <c r="D9" s="73">
        <v>116470.71</v>
      </c>
      <c r="E9" s="255">
        <v>3649313.22</v>
      </c>
      <c r="F9" s="77">
        <v>98660.319999999992</v>
      </c>
      <c r="G9" s="251">
        <v>3747973.54</v>
      </c>
      <c r="H9" s="118"/>
    </row>
    <row r="10" spans="1:9" ht="18" customHeight="1" x14ac:dyDescent="0.2">
      <c r="A10" s="6"/>
      <c r="B10" s="226" t="s">
        <v>83</v>
      </c>
      <c r="C10" s="76">
        <v>12538915.310000001</v>
      </c>
      <c r="D10" s="73">
        <v>685754.06</v>
      </c>
      <c r="E10" s="255">
        <v>13224669.370000001</v>
      </c>
      <c r="F10" s="77">
        <v>958129.03</v>
      </c>
      <c r="G10" s="251">
        <v>14182798.4</v>
      </c>
      <c r="H10" s="118"/>
    </row>
    <row r="11" spans="1:9" ht="18" customHeight="1" x14ac:dyDescent="0.2">
      <c r="A11" s="6"/>
      <c r="B11" s="226" t="s">
        <v>84</v>
      </c>
      <c r="C11" s="76">
        <v>7571021.6000000006</v>
      </c>
      <c r="D11" s="73">
        <v>567728.55000000005</v>
      </c>
      <c r="E11" s="255">
        <v>8138750.1500000004</v>
      </c>
      <c r="F11" s="77">
        <v>267551.06</v>
      </c>
      <c r="G11" s="251">
        <v>8406301.2100000009</v>
      </c>
      <c r="H11" s="118"/>
    </row>
    <row r="12" spans="1:9" ht="18" customHeight="1" x14ac:dyDescent="0.2">
      <c r="A12" s="6"/>
      <c r="B12" s="226" t="s">
        <v>85</v>
      </c>
      <c r="C12" s="76">
        <v>9143307.5700000003</v>
      </c>
      <c r="D12" s="73">
        <v>852626.91999999993</v>
      </c>
      <c r="E12" s="255">
        <v>9995934.4900000002</v>
      </c>
      <c r="F12" s="77">
        <v>348096.01999999996</v>
      </c>
      <c r="G12" s="251">
        <v>10344030.51</v>
      </c>
      <c r="H12" s="118"/>
    </row>
    <row r="13" spans="1:9" ht="18" customHeight="1" x14ac:dyDescent="0.2">
      <c r="A13" s="6"/>
      <c r="B13" s="226" t="s">
        <v>86</v>
      </c>
      <c r="C13" s="76">
        <v>9861489.3999999985</v>
      </c>
      <c r="D13" s="73">
        <v>1053708.8600000001</v>
      </c>
      <c r="E13" s="255">
        <v>10915198.259999998</v>
      </c>
      <c r="F13" s="77">
        <v>241150.6</v>
      </c>
      <c r="G13" s="251">
        <v>11156348.859999998</v>
      </c>
      <c r="H13" s="118"/>
    </row>
    <row r="14" spans="1:9" ht="18" customHeight="1" thickBot="1" x14ac:dyDescent="0.25">
      <c r="A14" s="6"/>
      <c r="B14" s="245" t="s">
        <v>87</v>
      </c>
      <c r="C14" s="61">
        <v>7497672.2200000007</v>
      </c>
      <c r="D14" s="62">
        <v>1553985.7</v>
      </c>
      <c r="E14" s="256">
        <v>9051657.9199999999</v>
      </c>
      <c r="F14" s="78">
        <v>113276.90000000001</v>
      </c>
      <c r="G14" s="236">
        <v>9164934.8200000003</v>
      </c>
      <c r="H14" s="118"/>
    </row>
    <row r="15" spans="1:9" ht="27" customHeight="1" thickTop="1" thickBot="1" x14ac:dyDescent="0.25">
      <c r="A15" s="6"/>
      <c r="B15" s="300" t="s">
        <v>1</v>
      </c>
      <c r="C15" s="258">
        <v>58862322.18</v>
      </c>
      <c r="D15" s="259">
        <v>5215571.3899999997</v>
      </c>
      <c r="E15" s="257">
        <v>64077893.57</v>
      </c>
      <c r="F15" s="260">
        <v>2328748.63</v>
      </c>
      <c r="G15" s="231">
        <v>66406642.199999996</v>
      </c>
      <c r="H15" s="119"/>
    </row>
    <row r="16" spans="1:9" ht="12" customHeight="1" x14ac:dyDescent="0.2">
      <c r="A16" s="6"/>
      <c r="B16" s="9"/>
      <c r="C16" s="9"/>
      <c r="D16" s="9"/>
      <c r="E16" s="9"/>
      <c r="F16" s="9"/>
      <c r="G16" s="9"/>
    </row>
    <row r="17" spans="1:7" ht="15" customHeight="1" x14ac:dyDescent="0.25">
      <c r="A17" s="6"/>
      <c r="B17" s="4" t="s">
        <v>10</v>
      </c>
      <c r="C17" s="9"/>
      <c r="D17" s="9"/>
      <c r="E17" s="9"/>
      <c r="F17" s="9"/>
      <c r="G17" s="9"/>
    </row>
    <row r="18" spans="1:7" ht="11.25" customHeight="1" thickBot="1" x14ac:dyDescent="0.3">
      <c r="A18" s="6"/>
      <c r="B18" s="2"/>
      <c r="C18" s="2"/>
      <c r="D18" s="9"/>
      <c r="E18" s="9"/>
      <c r="G18" s="19" t="s">
        <v>102</v>
      </c>
    </row>
    <row r="19" spans="1:7" ht="60" customHeight="1" thickBot="1" x14ac:dyDescent="0.25">
      <c r="A19" s="6"/>
      <c r="B19" s="295" t="s">
        <v>0</v>
      </c>
      <c r="C19" s="296" t="s">
        <v>5</v>
      </c>
      <c r="D19" s="297" t="s">
        <v>274</v>
      </c>
      <c r="E19" s="298" t="s">
        <v>19</v>
      </c>
      <c r="F19" s="298" t="s">
        <v>20</v>
      </c>
      <c r="G19" s="299" t="s">
        <v>153</v>
      </c>
    </row>
    <row r="20" spans="1:7" ht="18" customHeight="1" thickTop="1" x14ac:dyDescent="0.2">
      <c r="A20" s="6"/>
      <c r="B20" s="225" t="s">
        <v>81</v>
      </c>
      <c r="C20" s="82">
        <v>0.92692868278986651</v>
      </c>
      <c r="D20" s="59">
        <v>4.0970453878150216E-2</v>
      </c>
      <c r="E20" s="237">
        <v>0.96789913666801675</v>
      </c>
      <c r="F20" s="79">
        <v>3.210086333198333E-2</v>
      </c>
      <c r="G20" s="252">
        <v>1</v>
      </c>
    </row>
    <row r="21" spans="1:7" ht="18" customHeight="1" x14ac:dyDescent="0.2">
      <c r="A21" s="6"/>
      <c r="B21" s="226" t="s">
        <v>82</v>
      </c>
      <c r="C21" s="82">
        <v>0.94260070736785406</v>
      </c>
      <c r="D21" s="83">
        <v>3.1075648949218569E-2</v>
      </c>
      <c r="E21" s="253">
        <v>0.97367635631707261</v>
      </c>
      <c r="F21" s="84">
        <v>2.6323643682927386E-2</v>
      </c>
      <c r="G21" s="252">
        <v>1</v>
      </c>
    </row>
    <row r="22" spans="1:7" ht="18" customHeight="1" x14ac:dyDescent="0.2">
      <c r="A22" s="6"/>
      <c r="B22" s="226" t="s">
        <v>83</v>
      </c>
      <c r="C22" s="82">
        <v>0.88409317797255016</v>
      </c>
      <c r="D22" s="83">
        <v>4.835111101910608E-2</v>
      </c>
      <c r="E22" s="253">
        <v>0.93244428899165632</v>
      </c>
      <c r="F22" s="84">
        <v>6.7555711008343747E-2</v>
      </c>
      <c r="G22" s="252">
        <v>1</v>
      </c>
    </row>
    <row r="23" spans="1:7" ht="18" customHeight="1" x14ac:dyDescent="0.2">
      <c r="A23" s="6"/>
      <c r="B23" s="226" t="s">
        <v>84</v>
      </c>
      <c r="C23" s="82">
        <v>0.90063648813745034</v>
      </c>
      <c r="D23" s="83">
        <v>6.7536070361675749E-2</v>
      </c>
      <c r="E23" s="253">
        <v>0.96817255849912609</v>
      </c>
      <c r="F23" s="84">
        <v>3.182744150087384E-2</v>
      </c>
      <c r="G23" s="252">
        <v>1</v>
      </c>
    </row>
    <row r="24" spans="1:7" ht="18" customHeight="1" x14ac:dyDescent="0.2">
      <c r="A24" s="6"/>
      <c r="B24" s="226" t="s">
        <v>85</v>
      </c>
      <c r="C24" s="82">
        <v>0.88392117184503549</v>
      </c>
      <c r="D24" s="83">
        <v>8.242695332111892E-2</v>
      </c>
      <c r="E24" s="253">
        <v>0.96634812516615443</v>
      </c>
      <c r="F24" s="84">
        <v>3.3651874833845588E-2</v>
      </c>
      <c r="G24" s="252">
        <v>1</v>
      </c>
    </row>
    <row r="25" spans="1:7" ht="18" customHeight="1" x14ac:dyDescent="0.2">
      <c r="A25" s="6"/>
      <c r="B25" s="226" t="s">
        <v>86</v>
      </c>
      <c r="C25" s="82">
        <v>0.8839351945471523</v>
      </c>
      <c r="D25" s="83">
        <v>9.444925694085908E-2</v>
      </c>
      <c r="E25" s="253">
        <v>0.97838445148801134</v>
      </c>
      <c r="F25" s="84">
        <v>2.1615548511988721E-2</v>
      </c>
      <c r="G25" s="252">
        <v>1</v>
      </c>
    </row>
    <row r="26" spans="1:7" ht="18" customHeight="1" thickBot="1" x14ac:dyDescent="0.25">
      <c r="A26" s="6"/>
      <c r="B26" s="245" t="s">
        <v>87</v>
      </c>
      <c r="C26" s="57">
        <v>0.81808243781923595</v>
      </c>
      <c r="D26" s="56">
        <v>0.16955774705662335</v>
      </c>
      <c r="E26" s="239">
        <v>0.98764018487585925</v>
      </c>
      <c r="F26" s="75">
        <v>1.235981512414073E-2</v>
      </c>
      <c r="G26" s="242">
        <v>1</v>
      </c>
    </row>
    <row r="27" spans="1:7" ht="27" customHeight="1" thickTop="1" thickBot="1" x14ac:dyDescent="0.25">
      <c r="A27" s="6"/>
      <c r="B27" s="300" t="s">
        <v>1</v>
      </c>
      <c r="C27" s="240">
        <v>0.88639208714576456</v>
      </c>
      <c r="D27" s="244">
        <v>7.8539905304834096E-2</v>
      </c>
      <c r="E27" s="248">
        <v>0.96493199245059869</v>
      </c>
      <c r="F27" s="249">
        <v>3.5068007549401439E-2</v>
      </c>
      <c r="G27" s="243">
        <v>1</v>
      </c>
    </row>
  </sheetData>
  <phoneticPr fontId="2" type="noConversion"/>
  <hyperlinks>
    <hyperlink ref="I1" location="INDICE!A1" display="VOLVER AL ÍNDICE" xr:uid="{95232C4E-42CF-497D-8E59-35BA878C73B6}"/>
    <hyperlink ref="I1:J1" location="INDICE!A49:N49" display="VOLVER AL ÍNDICE" xr:uid="{51421090-3DE3-45AE-BDFF-52B11E8E659D}"/>
  </hyperlinks>
  <printOptions horizontalCentered="1"/>
  <pageMargins left="0.39370078740157483" right="0.39370078740157483" top="0.78740157480314965" bottom="0.78740157480314965" header="0" footer="0"/>
  <pageSetup paperSize="9" scale="90" orientation="portrait" horizontalDpi="4294967293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DAD99-2C86-46F9-90CA-9C81BADF21C1}">
  <sheetPr codeName="Hoja52">
    <tabColor rgb="FFFBD637"/>
  </sheetPr>
  <dimension ref="A1:I41"/>
  <sheetViews>
    <sheetView showGridLines="0" zoomScale="90" zoomScaleNormal="90" workbookViewId="0">
      <selection activeCell="I1" sqref="I1"/>
    </sheetView>
  </sheetViews>
  <sheetFormatPr baseColWidth="10" defaultColWidth="9.140625" defaultRowHeight="12.75" x14ac:dyDescent="0.2"/>
  <cols>
    <col min="1" max="1" width="1.5703125" style="5" customWidth="1"/>
    <col min="2" max="2" width="22.5703125" style="5" customWidth="1"/>
    <col min="3" max="6" width="14.5703125" style="5" customWidth="1"/>
    <col min="7" max="7" width="16.5703125" style="5" customWidth="1"/>
    <col min="8" max="8" width="7.5703125" style="9" customWidth="1"/>
    <col min="9" max="9" width="9.140625" style="5"/>
    <col min="10" max="10" width="9.140625" style="5" customWidth="1"/>
    <col min="11" max="16384" width="9.140625" style="5"/>
  </cols>
  <sheetData>
    <row r="1" spans="1:9" ht="19.5" thickTop="1" thickBot="1" x14ac:dyDescent="0.25">
      <c r="A1" s="6"/>
      <c r="B1" s="1" t="s">
        <v>18</v>
      </c>
      <c r="H1" s="173"/>
      <c r="I1" s="467" t="s">
        <v>180</v>
      </c>
    </row>
    <row r="2" spans="1:9" ht="12" customHeight="1" thickTop="1" x14ac:dyDescent="0.2">
      <c r="A2" s="6"/>
      <c r="B2" s="1"/>
    </row>
    <row r="3" spans="1:9" ht="18" x14ac:dyDescent="0.2">
      <c r="A3" s="6"/>
      <c r="B3" s="1" t="s">
        <v>248</v>
      </c>
    </row>
    <row r="4" spans="1:9" ht="6" customHeight="1" x14ac:dyDescent="0.2">
      <c r="A4" s="6"/>
      <c r="B4" s="2"/>
    </row>
    <row r="5" spans="1:9" ht="15" customHeight="1" x14ac:dyDescent="0.2">
      <c r="A5" s="6"/>
      <c r="B5" s="3" t="s">
        <v>121</v>
      </c>
    </row>
    <row r="6" spans="1:9" ht="11.25" customHeight="1" thickBot="1" x14ac:dyDescent="0.3">
      <c r="A6" s="6"/>
      <c r="G6" s="14" t="s">
        <v>88</v>
      </c>
      <c r="H6" s="19"/>
    </row>
    <row r="7" spans="1:9" ht="60" customHeight="1" thickBot="1" x14ac:dyDescent="0.25">
      <c r="A7" s="6"/>
      <c r="B7" s="295" t="s">
        <v>2</v>
      </c>
      <c r="C7" s="296" t="s">
        <v>5</v>
      </c>
      <c r="D7" s="297" t="s">
        <v>274</v>
      </c>
      <c r="E7" s="298" t="s">
        <v>19</v>
      </c>
      <c r="F7" s="298" t="s">
        <v>20</v>
      </c>
      <c r="G7" s="299" t="s">
        <v>153</v>
      </c>
      <c r="H7" s="112"/>
    </row>
    <row r="8" spans="1:9" ht="18" customHeight="1" thickTop="1" x14ac:dyDescent="0.2">
      <c r="A8" s="6"/>
      <c r="B8" s="225" t="s">
        <v>89</v>
      </c>
      <c r="C8" s="33">
        <v>58862322.18</v>
      </c>
      <c r="D8" s="38">
        <v>5215571.3899999997</v>
      </c>
      <c r="E8" s="232">
        <v>64077893.57</v>
      </c>
      <c r="F8" s="49">
        <v>2328748.63</v>
      </c>
      <c r="G8" s="235">
        <v>66406642.200000003</v>
      </c>
      <c r="H8" s="118"/>
    </row>
    <row r="9" spans="1:9" ht="18" customHeight="1" x14ac:dyDescent="0.2">
      <c r="A9" s="6"/>
      <c r="B9" s="226" t="s">
        <v>90</v>
      </c>
      <c r="C9" s="33">
        <v>7889258.8899999997</v>
      </c>
      <c r="D9" s="39">
        <v>393542.16000000003</v>
      </c>
      <c r="E9" s="233">
        <v>8282801.0499999998</v>
      </c>
      <c r="F9" s="34">
        <v>640976.03</v>
      </c>
      <c r="G9" s="235">
        <v>8923777.0800000001</v>
      </c>
      <c r="H9" s="118"/>
    </row>
    <row r="10" spans="1:9" ht="18" customHeight="1" x14ac:dyDescent="0.2">
      <c r="A10" s="6"/>
      <c r="B10" s="226" t="s">
        <v>91</v>
      </c>
      <c r="C10" s="33">
        <v>19021023.920000006</v>
      </c>
      <c r="D10" s="39">
        <v>164762.72</v>
      </c>
      <c r="E10" s="233">
        <v>19185786.640000004</v>
      </c>
      <c r="F10" s="34">
        <v>232736.74</v>
      </c>
      <c r="G10" s="235">
        <v>19418523.380000003</v>
      </c>
      <c r="H10" s="118"/>
    </row>
    <row r="11" spans="1:9" ht="18" customHeight="1" x14ac:dyDescent="0.2">
      <c r="A11" s="6"/>
      <c r="B11" s="226" t="s">
        <v>99</v>
      </c>
      <c r="C11" s="33">
        <v>768379.90999999992</v>
      </c>
      <c r="D11" s="39">
        <v>95144.7</v>
      </c>
      <c r="E11" s="233">
        <v>863524.60999999987</v>
      </c>
      <c r="F11" s="34">
        <v>1424.5800000000002</v>
      </c>
      <c r="G11" s="235">
        <v>864949.18999999983</v>
      </c>
      <c r="H11" s="118"/>
    </row>
    <row r="12" spans="1:9" ht="18" customHeight="1" thickBot="1" x14ac:dyDescent="0.25">
      <c r="A12" s="6"/>
      <c r="B12" s="227" t="s">
        <v>100</v>
      </c>
      <c r="C12" s="35">
        <v>2427977.3299999996</v>
      </c>
      <c r="D12" s="40">
        <v>225989.43</v>
      </c>
      <c r="E12" s="234">
        <v>2653966.7599999998</v>
      </c>
      <c r="F12" s="37">
        <v>35822.26</v>
      </c>
      <c r="G12" s="236">
        <v>2689789.0199999996</v>
      </c>
      <c r="H12" s="118"/>
    </row>
    <row r="13" spans="1:9" ht="27" customHeight="1" thickTop="1" thickBot="1" x14ac:dyDescent="0.25">
      <c r="A13" s="6"/>
      <c r="B13" s="300" t="s">
        <v>92</v>
      </c>
      <c r="C13" s="229">
        <v>88968962.230000004</v>
      </c>
      <c r="D13" s="229">
        <v>6095010.3999999994</v>
      </c>
      <c r="E13" s="229">
        <v>95063972.63000001</v>
      </c>
      <c r="F13" s="230">
        <v>3239708.2399999998</v>
      </c>
      <c r="G13" s="231">
        <v>98303680.870000005</v>
      </c>
      <c r="H13" s="119"/>
    </row>
    <row r="14" spans="1:9" ht="12" customHeight="1" x14ac:dyDescent="0.2">
      <c r="A14" s="6"/>
      <c r="B14" s="6"/>
      <c r="C14" s="16"/>
      <c r="D14" s="16"/>
      <c r="E14" s="16"/>
      <c r="F14" s="16"/>
      <c r="G14" s="16"/>
      <c r="H14" s="16"/>
    </row>
    <row r="15" spans="1:9" ht="15" customHeight="1" x14ac:dyDescent="0.25">
      <c r="A15" s="6"/>
      <c r="B15" s="4" t="s">
        <v>9</v>
      </c>
      <c r="C15" s="9"/>
      <c r="D15" s="9"/>
      <c r="E15" s="9"/>
      <c r="F15" s="9"/>
      <c r="G15" s="9"/>
    </row>
    <row r="16" spans="1:9" ht="11.25" customHeight="1" thickBot="1" x14ac:dyDescent="0.3">
      <c r="A16" s="6"/>
      <c r="B16" s="2"/>
      <c r="C16" s="2"/>
      <c r="G16" s="14" t="s">
        <v>102</v>
      </c>
      <c r="H16" s="19"/>
    </row>
    <row r="17" spans="1:7" ht="60" customHeight="1" thickBot="1" x14ac:dyDescent="0.25">
      <c r="A17" s="6"/>
      <c r="B17" s="295" t="s">
        <v>2</v>
      </c>
      <c r="C17" s="296" t="s">
        <v>5</v>
      </c>
      <c r="D17" s="297" t="s">
        <v>274</v>
      </c>
      <c r="E17" s="298" t="s">
        <v>19</v>
      </c>
      <c r="F17" s="298" t="s">
        <v>20</v>
      </c>
      <c r="G17" s="299" t="s">
        <v>153</v>
      </c>
    </row>
    <row r="18" spans="1:7" ht="18" customHeight="1" thickTop="1" x14ac:dyDescent="0.2">
      <c r="A18" s="6"/>
      <c r="B18" s="225" t="s">
        <v>89</v>
      </c>
      <c r="C18" s="53">
        <v>0.88639208714576445</v>
      </c>
      <c r="D18" s="59">
        <v>7.8539905304834096E-2</v>
      </c>
      <c r="E18" s="237">
        <v>0.96493199245059857</v>
      </c>
      <c r="F18" s="79">
        <v>3.5068007549401432E-2</v>
      </c>
      <c r="G18" s="241">
        <v>1</v>
      </c>
    </row>
    <row r="19" spans="1:7" ht="18" customHeight="1" x14ac:dyDescent="0.2">
      <c r="A19" s="6"/>
      <c r="B19" s="226" t="s">
        <v>90</v>
      </c>
      <c r="C19" s="53">
        <v>0.8840717130509046</v>
      </c>
      <c r="D19" s="54">
        <v>4.4100402382530157E-2</v>
      </c>
      <c r="E19" s="238">
        <v>0.92817211543343481</v>
      </c>
      <c r="F19" s="74">
        <v>7.1827884566565178E-2</v>
      </c>
      <c r="G19" s="241">
        <v>1</v>
      </c>
    </row>
    <row r="20" spans="1:7" ht="18" customHeight="1" x14ac:dyDescent="0.2">
      <c r="A20" s="6"/>
      <c r="B20" s="226" t="s">
        <v>91</v>
      </c>
      <c r="C20" s="53">
        <v>0.97952988225616577</v>
      </c>
      <c r="D20" s="54">
        <v>8.4848222893042641E-3</v>
      </c>
      <c r="E20" s="238">
        <v>0.98801470454547002</v>
      </c>
      <c r="F20" s="74">
        <v>1.1985295454530073E-2</v>
      </c>
      <c r="G20" s="241">
        <v>1</v>
      </c>
    </row>
    <row r="21" spans="1:7" ht="18" customHeight="1" x14ac:dyDescent="0.2">
      <c r="A21" s="6"/>
      <c r="B21" s="226" t="s">
        <v>99</v>
      </c>
      <c r="C21" s="53">
        <v>0.88835265572073674</v>
      </c>
      <c r="D21" s="54">
        <v>0.11000033423928637</v>
      </c>
      <c r="E21" s="238">
        <v>0.99835298996002297</v>
      </c>
      <c r="F21" s="74">
        <v>1.6470100399770308E-3</v>
      </c>
      <c r="G21" s="241">
        <v>1</v>
      </c>
    </row>
    <row r="22" spans="1:7" ht="18" customHeight="1" thickBot="1" x14ac:dyDescent="0.25">
      <c r="A22" s="6"/>
      <c r="B22" s="227" t="s">
        <v>100</v>
      </c>
      <c r="C22" s="57">
        <v>0.90266460006591898</v>
      </c>
      <c r="D22" s="56">
        <v>8.4017530118403128E-2</v>
      </c>
      <c r="E22" s="239">
        <v>0.98668213018432216</v>
      </c>
      <c r="F22" s="75">
        <v>1.3317869815677962E-2</v>
      </c>
      <c r="G22" s="242">
        <v>1</v>
      </c>
    </row>
    <row r="23" spans="1:7" ht="27" customHeight="1" thickTop="1" thickBot="1" x14ac:dyDescent="0.25">
      <c r="A23" s="6"/>
      <c r="B23" s="300" t="s">
        <v>92</v>
      </c>
      <c r="C23" s="240">
        <v>0.90504202327535899</v>
      </c>
      <c r="D23" s="240">
        <v>6.2001853298456241E-2</v>
      </c>
      <c r="E23" s="240">
        <v>0.9670438765738153</v>
      </c>
      <c r="F23" s="244">
        <v>3.2956123426184779E-2</v>
      </c>
      <c r="G23" s="243">
        <v>1</v>
      </c>
    </row>
    <row r="24" spans="1:7" ht="24" customHeight="1" x14ac:dyDescent="0.2">
      <c r="A24" s="6"/>
      <c r="B24" s="9"/>
      <c r="C24" s="9"/>
      <c r="D24" s="9"/>
      <c r="E24" s="9"/>
      <c r="F24" s="9"/>
      <c r="G24" s="9"/>
    </row>
    <row r="25" spans="1:7" ht="18" customHeight="1" x14ac:dyDescent="0.2">
      <c r="A25" s="6"/>
      <c r="B25" s="1" t="s">
        <v>249</v>
      </c>
    </row>
    <row r="26" spans="1:7" ht="6" customHeight="1" x14ac:dyDescent="0.2">
      <c r="A26" s="6"/>
      <c r="B26" s="2"/>
    </row>
    <row r="27" spans="1:7" ht="15" customHeight="1" x14ac:dyDescent="0.2">
      <c r="A27" s="6"/>
      <c r="B27" s="3" t="s">
        <v>121</v>
      </c>
    </row>
    <row r="28" spans="1:7" ht="11.25" customHeight="1" thickBot="1" x14ac:dyDescent="0.3">
      <c r="A28" s="6"/>
      <c r="G28" s="14" t="s">
        <v>88</v>
      </c>
    </row>
    <row r="29" spans="1:7" ht="60" customHeight="1" thickBot="1" x14ac:dyDescent="0.25">
      <c r="A29" s="6"/>
      <c r="B29" s="295" t="s">
        <v>24</v>
      </c>
      <c r="C29" s="296" t="s">
        <v>5</v>
      </c>
      <c r="D29" s="297" t="s">
        <v>274</v>
      </c>
      <c r="E29" s="298" t="s">
        <v>19</v>
      </c>
      <c r="F29" s="298" t="s">
        <v>20</v>
      </c>
      <c r="G29" s="299" t="s">
        <v>153</v>
      </c>
    </row>
    <row r="30" spans="1:7" ht="18" customHeight="1" thickTop="1" x14ac:dyDescent="0.2">
      <c r="A30" s="6"/>
      <c r="B30" s="225" t="s">
        <v>21</v>
      </c>
      <c r="C30" s="31">
        <v>54995980.530000001</v>
      </c>
      <c r="D30" s="38">
        <v>4888738.8900000006</v>
      </c>
      <c r="E30" s="232">
        <v>59884719.420000002</v>
      </c>
      <c r="F30" s="49">
        <v>2247692.2000000002</v>
      </c>
      <c r="G30" s="251">
        <v>62132411.620000005</v>
      </c>
    </row>
    <row r="31" spans="1:7" ht="18" customHeight="1" x14ac:dyDescent="0.2">
      <c r="A31" s="6"/>
      <c r="B31" s="226" t="s">
        <v>22</v>
      </c>
      <c r="C31" s="31">
        <v>3058463.23</v>
      </c>
      <c r="D31" s="48">
        <v>188555.5</v>
      </c>
      <c r="E31" s="250">
        <v>3247018.73</v>
      </c>
      <c r="F31" s="50">
        <v>72944.259999999995</v>
      </c>
      <c r="G31" s="251">
        <v>3319962.9899999998</v>
      </c>
    </row>
    <row r="32" spans="1:7" ht="18" customHeight="1" thickBot="1" x14ac:dyDescent="0.25">
      <c r="A32" s="6"/>
      <c r="B32" s="245" t="s">
        <v>23</v>
      </c>
      <c r="C32" s="35">
        <v>807878.39999999991</v>
      </c>
      <c r="D32" s="40">
        <v>138276.97999999998</v>
      </c>
      <c r="E32" s="234">
        <v>946155.37999999989</v>
      </c>
      <c r="F32" s="37">
        <v>8112.18</v>
      </c>
      <c r="G32" s="236">
        <v>954267.55999999994</v>
      </c>
    </row>
    <row r="33" spans="1:7" ht="27" customHeight="1" thickTop="1" thickBot="1" x14ac:dyDescent="0.25">
      <c r="A33" s="6"/>
      <c r="B33" s="300" t="s">
        <v>1</v>
      </c>
      <c r="C33" s="229">
        <v>58862322.160000004</v>
      </c>
      <c r="D33" s="230">
        <v>5215571.37</v>
      </c>
      <c r="E33" s="246">
        <v>64077893.530000001</v>
      </c>
      <c r="F33" s="247">
        <v>2328748.64</v>
      </c>
      <c r="G33" s="231">
        <v>66406642.170000002</v>
      </c>
    </row>
    <row r="34" spans="1:7" ht="12" customHeight="1" x14ac:dyDescent="0.2">
      <c r="A34" s="6"/>
      <c r="B34" s="9"/>
      <c r="C34" s="9"/>
      <c r="D34" s="9"/>
      <c r="E34" s="9"/>
      <c r="F34" s="9"/>
      <c r="G34" s="9"/>
    </row>
    <row r="35" spans="1:7" ht="15" customHeight="1" x14ac:dyDescent="0.25">
      <c r="A35" s="6"/>
      <c r="B35" s="4" t="s">
        <v>38</v>
      </c>
    </row>
    <row r="36" spans="1:7" ht="11.25" customHeight="1" thickBot="1" x14ac:dyDescent="0.3">
      <c r="A36" s="6"/>
      <c r="B36" s="2"/>
      <c r="C36" s="2"/>
      <c r="G36" s="14" t="s">
        <v>102</v>
      </c>
    </row>
    <row r="37" spans="1:7" ht="60" customHeight="1" thickBot="1" x14ac:dyDescent="0.25">
      <c r="A37" s="6"/>
      <c r="B37" s="295" t="s">
        <v>24</v>
      </c>
      <c r="C37" s="296" t="s">
        <v>5</v>
      </c>
      <c r="D37" s="297" t="s">
        <v>274</v>
      </c>
      <c r="E37" s="298" t="s">
        <v>19</v>
      </c>
      <c r="F37" s="298" t="s">
        <v>20</v>
      </c>
      <c r="G37" s="299" t="s">
        <v>153</v>
      </c>
    </row>
    <row r="38" spans="1:7" ht="18" customHeight="1" thickTop="1" x14ac:dyDescent="0.2">
      <c r="A38" s="6"/>
      <c r="B38" s="225" t="s">
        <v>21</v>
      </c>
      <c r="C38" s="82">
        <v>0.88514157258781123</v>
      </c>
      <c r="D38" s="59">
        <v>7.8682587115713187E-2</v>
      </c>
      <c r="E38" s="237">
        <v>0.96382415970352442</v>
      </c>
      <c r="F38" s="79">
        <v>3.6175840296475525E-2</v>
      </c>
      <c r="G38" s="252">
        <v>1</v>
      </c>
    </row>
    <row r="39" spans="1:7" ht="18" customHeight="1" x14ac:dyDescent="0.2">
      <c r="A39" s="6"/>
      <c r="B39" s="226" t="s">
        <v>22</v>
      </c>
      <c r="C39" s="82">
        <v>0.92123413399858423</v>
      </c>
      <c r="D39" s="83">
        <v>5.6794458422562116E-2</v>
      </c>
      <c r="E39" s="253">
        <v>0.97802859242114626</v>
      </c>
      <c r="F39" s="84">
        <v>2.1971407578853762E-2</v>
      </c>
      <c r="G39" s="252">
        <v>1</v>
      </c>
    </row>
    <row r="40" spans="1:7" ht="18" customHeight="1" thickBot="1" x14ac:dyDescent="0.25">
      <c r="A40" s="6"/>
      <c r="B40" s="245" t="s">
        <v>23</v>
      </c>
      <c r="C40" s="57">
        <v>0.84659526726445566</v>
      </c>
      <c r="D40" s="56">
        <v>0.14490378358874526</v>
      </c>
      <c r="E40" s="239">
        <v>0.99149905085320089</v>
      </c>
      <c r="F40" s="75">
        <v>8.5009491467990389E-3</v>
      </c>
      <c r="G40" s="242">
        <v>1</v>
      </c>
    </row>
    <row r="41" spans="1:7" ht="27" customHeight="1" thickTop="1" thickBot="1" x14ac:dyDescent="0.25">
      <c r="A41" s="6"/>
      <c r="B41" s="300" t="s">
        <v>1</v>
      </c>
      <c r="C41" s="240">
        <v>0.88639208724502805</v>
      </c>
      <c r="D41" s="244">
        <v>7.8539905039140753E-2</v>
      </c>
      <c r="E41" s="248">
        <v>0.96493199228416882</v>
      </c>
      <c r="F41" s="249">
        <v>3.5068007715831177E-2</v>
      </c>
      <c r="G41" s="243">
        <v>1</v>
      </c>
    </row>
  </sheetData>
  <phoneticPr fontId="2" type="noConversion"/>
  <hyperlinks>
    <hyperlink ref="I1" location="INDICE!A1" display="VOLVER AL ÍNDICE" xr:uid="{D565EE0C-3564-4E19-B613-AA1566BA4858}"/>
    <hyperlink ref="I1:J1" location="INDICE!A49:N49" display="VOLVER AL ÍNDICE" xr:uid="{B3220F3D-172B-4B4E-997F-166E4C35FCAA}"/>
  </hyperlinks>
  <printOptions horizontalCentered="1"/>
  <pageMargins left="0.39370078740157483" right="0.39370078740157483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E02D-6CC2-4513-BEAB-BA1FCBCB8BC8}">
  <sheetPr codeName="Hoja53">
    <tabColor rgb="FF92D050"/>
  </sheetPr>
  <dimension ref="A1:K27"/>
  <sheetViews>
    <sheetView showGridLines="0" workbookViewId="0"/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6" width="10.5703125" style="5" customWidth="1"/>
    <col min="7" max="7" width="12.5703125" style="5" customWidth="1"/>
    <col min="8" max="8" width="10.5703125" style="5" customWidth="1"/>
    <col min="9" max="9" width="18.5703125" style="5" customWidth="1"/>
    <col min="10" max="10" width="8.42578125" style="9" customWidth="1"/>
    <col min="11" max="12" width="11.140625" style="5" customWidth="1"/>
    <col min="13" max="16384" width="9.140625" style="5"/>
  </cols>
  <sheetData>
    <row r="1" spans="1:11" ht="18" customHeight="1" thickTop="1" thickBot="1" x14ac:dyDescent="0.25">
      <c r="A1" s="6"/>
      <c r="B1" s="1" t="s">
        <v>146</v>
      </c>
      <c r="C1" s="6"/>
      <c r="D1" s="6"/>
      <c r="E1" s="6"/>
      <c r="F1" s="6"/>
      <c r="G1" s="6"/>
      <c r="H1" s="6"/>
      <c r="I1" s="106"/>
      <c r="J1" s="164"/>
      <c r="K1" s="466" t="s">
        <v>180</v>
      </c>
    </row>
    <row r="2" spans="1:11" ht="12" customHeight="1" thickTop="1" x14ac:dyDescent="0.2">
      <c r="A2" s="6"/>
      <c r="B2" s="1"/>
      <c r="C2" s="6"/>
      <c r="D2" s="6"/>
      <c r="E2" s="6"/>
      <c r="F2" s="6"/>
      <c r="G2" s="6"/>
      <c r="H2" s="6"/>
    </row>
    <row r="3" spans="1:11" ht="18" x14ac:dyDescent="0.2">
      <c r="A3" s="6"/>
      <c r="B3" s="109" t="s">
        <v>184</v>
      </c>
      <c r="C3" s="108"/>
      <c r="D3" s="108"/>
      <c r="E3" s="108"/>
      <c r="F3" s="108"/>
      <c r="G3" s="108"/>
      <c r="H3" s="108"/>
      <c r="I3" s="108"/>
      <c r="J3" s="108"/>
      <c r="K3" s="107"/>
    </row>
    <row r="4" spans="1:11" ht="6" customHeight="1" x14ac:dyDescent="0.2">
      <c r="A4" s="6"/>
      <c r="B4" s="2"/>
      <c r="C4" s="6"/>
      <c r="D4" s="6"/>
      <c r="E4" s="6"/>
      <c r="F4" s="6"/>
      <c r="G4" s="6"/>
      <c r="H4" s="6"/>
    </row>
    <row r="5" spans="1:11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</row>
    <row r="6" spans="1:11" ht="11.25" customHeight="1" thickBot="1" x14ac:dyDescent="0.3">
      <c r="A6" s="6"/>
      <c r="B6" s="3"/>
      <c r="C6" s="6"/>
      <c r="D6" s="6"/>
      <c r="E6" s="6"/>
      <c r="F6" s="6"/>
      <c r="G6" s="6"/>
      <c r="H6" s="14"/>
      <c r="I6" s="20" t="s">
        <v>88</v>
      </c>
    </row>
    <row r="7" spans="1:11" ht="81" customHeight="1" thickBot="1" x14ac:dyDescent="0.25">
      <c r="A7" s="6"/>
      <c r="B7" s="195" t="s">
        <v>0</v>
      </c>
      <c r="C7" s="206" t="s">
        <v>147</v>
      </c>
      <c r="D7" s="207" t="s">
        <v>296</v>
      </c>
      <c r="E7" s="207" t="s">
        <v>149</v>
      </c>
      <c r="F7" s="207" t="s">
        <v>150</v>
      </c>
      <c r="G7" s="207" t="s">
        <v>298</v>
      </c>
      <c r="H7" s="208" t="s">
        <v>297</v>
      </c>
      <c r="I7" s="199" t="s">
        <v>273</v>
      </c>
      <c r="J7" s="115"/>
    </row>
    <row r="8" spans="1:11" ht="18" customHeight="1" thickTop="1" x14ac:dyDescent="0.2">
      <c r="A8" s="6"/>
      <c r="B8" s="130" t="s">
        <v>81</v>
      </c>
      <c r="C8" s="33">
        <v>515033.84</v>
      </c>
      <c r="D8" s="33">
        <v>0</v>
      </c>
      <c r="E8" s="33">
        <v>426041.77000000008</v>
      </c>
      <c r="F8" s="33">
        <v>72819.73</v>
      </c>
      <c r="G8" s="33">
        <v>1027984.2699999999</v>
      </c>
      <c r="H8" s="38">
        <v>145454.5</v>
      </c>
      <c r="I8" s="158">
        <v>2187334.11</v>
      </c>
      <c r="J8" s="116"/>
    </row>
    <row r="9" spans="1:11" ht="18" customHeight="1" x14ac:dyDescent="0.2">
      <c r="A9" s="6"/>
      <c r="B9" s="131" t="s">
        <v>82</v>
      </c>
      <c r="C9" s="33">
        <v>372863.98</v>
      </c>
      <c r="D9" s="33">
        <v>0</v>
      </c>
      <c r="E9" s="33">
        <v>102432.33999999997</v>
      </c>
      <c r="F9" s="33">
        <v>35352.6</v>
      </c>
      <c r="G9" s="33">
        <v>496100.58</v>
      </c>
      <c r="H9" s="39">
        <v>0</v>
      </c>
      <c r="I9" s="158">
        <v>1006749.5</v>
      </c>
      <c r="J9" s="116"/>
    </row>
    <row r="10" spans="1:11" ht="18" customHeight="1" x14ac:dyDescent="0.2">
      <c r="A10" s="6"/>
      <c r="B10" s="131" t="s">
        <v>83</v>
      </c>
      <c r="C10" s="33">
        <v>690206.51</v>
      </c>
      <c r="D10" s="33">
        <v>89932.049999999988</v>
      </c>
      <c r="E10" s="33">
        <v>393501.64999999997</v>
      </c>
      <c r="F10" s="33">
        <v>201767.72999999998</v>
      </c>
      <c r="G10" s="33">
        <v>2005827.3599999999</v>
      </c>
      <c r="H10" s="39">
        <v>55887.520000000004</v>
      </c>
      <c r="I10" s="158">
        <v>3437122.82</v>
      </c>
      <c r="J10" s="116"/>
    </row>
    <row r="11" spans="1:11" ht="18" customHeight="1" x14ac:dyDescent="0.2">
      <c r="A11" s="6"/>
      <c r="B11" s="131" t="s">
        <v>84</v>
      </c>
      <c r="C11" s="33">
        <v>118456.57</v>
      </c>
      <c r="D11" s="33">
        <v>169765.37999999998</v>
      </c>
      <c r="E11" s="33">
        <v>285944.91000000015</v>
      </c>
      <c r="F11" s="33">
        <v>176098.17</v>
      </c>
      <c r="G11" s="33">
        <v>1441514.15</v>
      </c>
      <c r="H11" s="39">
        <v>90666.07</v>
      </c>
      <c r="I11" s="158">
        <v>2282445.25</v>
      </c>
      <c r="J11" s="116"/>
    </row>
    <row r="12" spans="1:11" ht="18" customHeight="1" x14ac:dyDescent="0.2">
      <c r="A12" s="6"/>
      <c r="B12" s="131" t="s">
        <v>85</v>
      </c>
      <c r="C12" s="33">
        <v>58688.88</v>
      </c>
      <c r="D12" s="33">
        <v>148298.94</v>
      </c>
      <c r="E12" s="33">
        <v>328255.98000000004</v>
      </c>
      <c r="F12" s="33">
        <v>207603.35</v>
      </c>
      <c r="G12" s="33">
        <v>1686569.7000000002</v>
      </c>
      <c r="H12" s="39">
        <v>79863.049999999988</v>
      </c>
      <c r="I12" s="158">
        <v>2509279.9000000004</v>
      </c>
      <c r="J12" s="116"/>
    </row>
    <row r="13" spans="1:11" ht="18" customHeight="1" x14ac:dyDescent="0.2">
      <c r="A13" s="6"/>
      <c r="B13" s="131" t="s">
        <v>86</v>
      </c>
      <c r="C13" s="33">
        <v>36485.69</v>
      </c>
      <c r="D13" s="33">
        <v>212721.22999999998</v>
      </c>
      <c r="E13" s="33">
        <v>323704.24</v>
      </c>
      <c r="F13" s="33">
        <v>231244.11</v>
      </c>
      <c r="G13" s="33">
        <v>1849449.74</v>
      </c>
      <c r="H13" s="39">
        <v>75373.39</v>
      </c>
      <c r="I13" s="158">
        <v>2728978.4</v>
      </c>
      <c r="J13" s="116"/>
    </row>
    <row r="14" spans="1:11" ht="18" customHeight="1" thickBot="1" x14ac:dyDescent="0.25">
      <c r="A14" s="6"/>
      <c r="B14" s="133" t="s">
        <v>87</v>
      </c>
      <c r="C14" s="35">
        <v>11991.15</v>
      </c>
      <c r="D14" s="36">
        <v>459821.63</v>
      </c>
      <c r="E14" s="36">
        <v>244339.27000000002</v>
      </c>
      <c r="F14" s="36">
        <v>178150.11</v>
      </c>
      <c r="G14" s="36">
        <v>2245769.63</v>
      </c>
      <c r="H14" s="40">
        <v>114003.32999999999</v>
      </c>
      <c r="I14" s="159">
        <v>3254075.12</v>
      </c>
      <c r="J14" s="116"/>
    </row>
    <row r="15" spans="1:11" ht="27" customHeight="1" thickTop="1" thickBot="1" x14ac:dyDescent="0.25">
      <c r="A15" s="6"/>
      <c r="B15" s="201" t="s">
        <v>1</v>
      </c>
      <c r="C15" s="152">
        <v>1803726.62</v>
      </c>
      <c r="D15" s="152">
        <v>1080539.23</v>
      </c>
      <c r="E15" s="152">
        <v>2104220.16</v>
      </c>
      <c r="F15" s="152">
        <v>1103035.8</v>
      </c>
      <c r="G15" s="152">
        <v>10753215.43</v>
      </c>
      <c r="H15" s="153">
        <v>561247.86</v>
      </c>
      <c r="I15" s="160">
        <v>17405985.100000001</v>
      </c>
      <c r="J15" s="117"/>
      <c r="K15" s="10"/>
    </row>
    <row r="16" spans="1:11" ht="12" customHeight="1" x14ac:dyDescent="0.2"/>
    <row r="17" spans="2:9" ht="15" customHeight="1" x14ac:dyDescent="0.25">
      <c r="B17" s="4" t="s">
        <v>10</v>
      </c>
      <c r="C17" s="6"/>
      <c r="D17" s="6"/>
      <c r="E17" s="6"/>
      <c r="F17" s="6"/>
      <c r="G17" s="6"/>
      <c r="H17" s="6"/>
    </row>
    <row r="18" spans="2:9" ht="11.25" customHeight="1" thickBot="1" x14ac:dyDescent="0.3">
      <c r="B18" s="3"/>
      <c r="C18" s="6"/>
      <c r="D18" s="6"/>
      <c r="E18" s="6"/>
      <c r="F18" s="6"/>
      <c r="G18" s="6"/>
      <c r="H18" s="14"/>
      <c r="I18" s="20" t="s">
        <v>102</v>
      </c>
    </row>
    <row r="19" spans="2:9" ht="81" customHeight="1" thickBot="1" x14ac:dyDescent="0.25">
      <c r="B19" s="195" t="s">
        <v>0</v>
      </c>
      <c r="C19" s="206" t="s">
        <v>147</v>
      </c>
      <c r="D19" s="207" t="s">
        <v>148</v>
      </c>
      <c r="E19" s="207" t="s">
        <v>149</v>
      </c>
      <c r="F19" s="207" t="s">
        <v>150</v>
      </c>
      <c r="G19" s="207" t="s">
        <v>151</v>
      </c>
      <c r="H19" s="208" t="s">
        <v>152</v>
      </c>
      <c r="I19" s="199" t="s">
        <v>273</v>
      </c>
    </row>
    <row r="20" spans="2:9" ht="18" customHeight="1" thickTop="1" x14ac:dyDescent="0.2">
      <c r="B20" s="130" t="s">
        <v>81</v>
      </c>
      <c r="C20" s="210">
        <v>0.23546189749676608</v>
      </c>
      <c r="D20" s="210">
        <v>0</v>
      </c>
      <c r="E20" s="210">
        <v>0.1947767229762627</v>
      </c>
      <c r="F20" s="210">
        <v>3.3291544107086596E-2</v>
      </c>
      <c r="G20" s="210">
        <v>0.46997130676117876</v>
      </c>
      <c r="H20" s="211">
        <v>6.6498528658705924E-2</v>
      </c>
      <c r="I20" s="218">
        <v>1</v>
      </c>
    </row>
    <row r="21" spans="2:9" ht="18" customHeight="1" x14ac:dyDescent="0.2">
      <c r="B21" s="131" t="s">
        <v>82</v>
      </c>
      <c r="C21" s="210">
        <v>0.37036420678629589</v>
      </c>
      <c r="D21" s="210">
        <v>0</v>
      </c>
      <c r="E21" s="210">
        <v>0.10174560801867791</v>
      </c>
      <c r="F21" s="210">
        <v>3.5115587343226888E-2</v>
      </c>
      <c r="G21" s="210">
        <v>0.49277459785179928</v>
      </c>
      <c r="H21" s="212">
        <v>0</v>
      </c>
      <c r="I21" s="218">
        <v>1</v>
      </c>
    </row>
    <row r="22" spans="2:9" ht="18" customHeight="1" x14ac:dyDescent="0.2">
      <c r="B22" s="131" t="s">
        <v>83</v>
      </c>
      <c r="C22" s="210">
        <v>0.20080938219135272</v>
      </c>
      <c r="D22" s="210">
        <v>2.6164921857520354E-2</v>
      </c>
      <c r="E22" s="210">
        <v>0.11448576923416429</v>
      </c>
      <c r="F22" s="210">
        <v>5.8702508047122966E-2</v>
      </c>
      <c r="G22" s="210">
        <v>0.58357744690659608</v>
      </c>
      <c r="H22" s="212">
        <v>1.6259971763243539E-2</v>
      </c>
      <c r="I22" s="218">
        <v>1</v>
      </c>
    </row>
    <row r="23" spans="2:9" ht="18" customHeight="1" x14ac:dyDescent="0.2">
      <c r="B23" s="131" t="s">
        <v>84</v>
      </c>
      <c r="C23" s="210">
        <v>5.1898975451875572E-2</v>
      </c>
      <c r="D23" s="210">
        <v>7.437873044271269E-2</v>
      </c>
      <c r="E23" s="210">
        <v>0.1252800740784473</v>
      </c>
      <c r="F23" s="210">
        <v>7.71532942575512E-2</v>
      </c>
      <c r="G23" s="210">
        <v>0.6315657078740442</v>
      </c>
      <c r="H23" s="212">
        <v>3.9723217895369013E-2</v>
      </c>
      <c r="I23" s="218">
        <v>1</v>
      </c>
    </row>
    <row r="24" spans="2:9" ht="18" customHeight="1" x14ac:dyDescent="0.2">
      <c r="B24" s="131" t="s">
        <v>85</v>
      </c>
      <c r="C24" s="210">
        <v>2.3388733955107995E-2</v>
      </c>
      <c r="D24" s="210">
        <v>5.9100198427445252E-2</v>
      </c>
      <c r="E24" s="210">
        <v>0.13081680525157835</v>
      </c>
      <c r="F24" s="210">
        <v>8.2734233833379842E-2</v>
      </c>
      <c r="G24" s="210">
        <v>0.67213294937722967</v>
      </c>
      <c r="H24" s="212">
        <v>3.1827079155258835E-2</v>
      </c>
      <c r="I24" s="218">
        <v>1</v>
      </c>
    </row>
    <row r="25" spans="2:9" ht="18" customHeight="1" x14ac:dyDescent="0.2">
      <c r="B25" s="131" t="s">
        <v>86</v>
      </c>
      <c r="C25" s="210">
        <v>1.3369724729224682E-2</v>
      </c>
      <c r="D25" s="210">
        <v>7.7949033968169185E-2</v>
      </c>
      <c r="E25" s="210">
        <v>0.11861736978204004</v>
      </c>
      <c r="F25" s="210">
        <v>8.4736511655790311E-2</v>
      </c>
      <c r="G25" s="210">
        <v>0.67770772388671163</v>
      </c>
      <c r="H25" s="212">
        <v>2.7619635978064171E-2</v>
      </c>
      <c r="I25" s="218">
        <v>1</v>
      </c>
    </row>
    <row r="26" spans="2:9" ht="18" customHeight="1" thickBot="1" x14ac:dyDescent="0.25">
      <c r="B26" s="133" t="s">
        <v>87</v>
      </c>
      <c r="C26" s="213">
        <v>3.6849641012589775E-3</v>
      </c>
      <c r="D26" s="214">
        <v>0.14130639676197765</v>
      </c>
      <c r="E26" s="214">
        <v>7.5087163322769268E-2</v>
      </c>
      <c r="F26" s="214">
        <v>5.4746772410097275E-2</v>
      </c>
      <c r="G26" s="214">
        <v>0.69014068427529107</v>
      </c>
      <c r="H26" s="215">
        <v>3.503401912860573E-2</v>
      </c>
      <c r="I26" s="219">
        <v>1</v>
      </c>
    </row>
    <row r="27" spans="2:9" ht="27" customHeight="1" thickTop="1" thickBot="1" x14ac:dyDescent="0.25">
      <c r="B27" s="203" t="s">
        <v>1</v>
      </c>
      <c r="C27" s="216">
        <v>0.10362680478222401</v>
      </c>
      <c r="D27" s="216">
        <v>6.2078602491737161E-2</v>
      </c>
      <c r="E27" s="216">
        <v>0.12089061020740503</v>
      </c>
      <c r="F27" s="216">
        <v>6.3371064243873218E-2</v>
      </c>
      <c r="G27" s="216">
        <v>0.61778838532959557</v>
      </c>
      <c r="H27" s="217">
        <v>3.2244532945164932E-2</v>
      </c>
      <c r="I27" s="220">
        <v>1</v>
      </c>
    </row>
  </sheetData>
  <phoneticPr fontId="2" type="noConversion"/>
  <hyperlinks>
    <hyperlink ref="K1" location="INDICE!A1" display="VOLVER AL ÍNDICE" xr:uid="{96F8B61F-71C0-4F47-9BAC-7E37E542AC92}"/>
    <hyperlink ref="K1:L1" location="INDICE!A6:N6" display="VOLVER AL ÍNDICE" xr:uid="{7852569E-BFF8-4821-B4A1-143496783BBE}"/>
  </hyperlinks>
  <printOptions horizontalCentered="1"/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97B4-C32F-481B-B3DF-8BB7F1FCA41E}">
  <sheetPr codeName="Hoja54">
    <tabColor rgb="FF92D050"/>
  </sheetPr>
  <dimension ref="A1:K27"/>
  <sheetViews>
    <sheetView showGridLines="0" topLeftCell="A21" workbookViewId="0">
      <selection activeCell="K11" sqref="K11"/>
    </sheetView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3" width="10.5703125" style="5" customWidth="1"/>
    <col min="4" max="4" width="13.5703125" style="5" customWidth="1"/>
    <col min="5" max="8" width="10.5703125" style="5" customWidth="1"/>
    <col min="9" max="9" width="20.5703125" style="5" customWidth="1"/>
    <col min="10" max="10" width="6.85546875" style="9" customWidth="1"/>
    <col min="11" max="12" width="9.42578125" style="5" customWidth="1"/>
    <col min="13" max="16384" width="9.140625" style="5"/>
  </cols>
  <sheetData>
    <row r="1" spans="1:11" ht="18" customHeight="1" thickTop="1" thickBot="1" x14ac:dyDescent="0.25">
      <c r="A1" s="6"/>
      <c r="B1" s="1" t="s">
        <v>139</v>
      </c>
      <c r="C1" s="6"/>
      <c r="D1" s="6"/>
      <c r="E1" s="6"/>
      <c r="F1" s="6"/>
      <c r="G1" s="6"/>
      <c r="H1" s="6"/>
      <c r="I1" s="106"/>
      <c r="J1" s="164"/>
      <c r="K1" s="548" t="s">
        <v>180</v>
      </c>
    </row>
    <row r="2" spans="1:11" ht="12" customHeight="1" thickTop="1" x14ac:dyDescent="0.2">
      <c r="A2" s="6"/>
      <c r="B2" s="1"/>
      <c r="C2" s="6"/>
      <c r="D2" s="6"/>
      <c r="E2" s="6"/>
      <c r="F2" s="6"/>
      <c r="G2" s="6"/>
      <c r="H2" s="6"/>
    </row>
    <row r="3" spans="1:11" ht="18" x14ac:dyDescent="0.2">
      <c r="A3" s="6"/>
      <c r="B3" s="109" t="s">
        <v>408</v>
      </c>
      <c r="C3" s="108"/>
      <c r="D3" s="108"/>
      <c r="E3" s="108"/>
      <c r="F3" s="108"/>
      <c r="G3" s="108"/>
      <c r="H3" s="108"/>
      <c r="I3" s="108"/>
      <c r="J3" s="108"/>
    </row>
    <row r="4" spans="1:11" ht="6" customHeight="1" x14ac:dyDescent="0.2">
      <c r="A4" s="6"/>
      <c r="B4" s="2"/>
      <c r="C4" s="6"/>
      <c r="D4" s="6"/>
      <c r="E4" s="6"/>
      <c r="F4" s="6"/>
      <c r="G4" s="6"/>
      <c r="H4" s="6"/>
    </row>
    <row r="5" spans="1:11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</row>
    <row r="6" spans="1:11" ht="11.25" customHeight="1" thickBot="1" x14ac:dyDescent="0.3">
      <c r="A6" s="6"/>
      <c r="B6" s="3"/>
      <c r="C6" s="6"/>
      <c r="D6" s="6"/>
      <c r="E6" s="6"/>
      <c r="F6" s="6"/>
      <c r="G6" s="6"/>
      <c r="H6" s="14"/>
      <c r="I6" s="20" t="s">
        <v>88</v>
      </c>
    </row>
    <row r="7" spans="1:11" ht="81" customHeight="1" thickBot="1" x14ac:dyDescent="0.25">
      <c r="A7" s="6"/>
      <c r="B7" s="195" t="s">
        <v>0</v>
      </c>
      <c r="C7" s="206" t="s">
        <v>140</v>
      </c>
      <c r="D7" s="207" t="s">
        <v>295</v>
      </c>
      <c r="E7" s="207" t="s">
        <v>141</v>
      </c>
      <c r="F7" s="207" t="s">
        <v>142</v>
      </c>
      <c r="G7" s="207" t="s">
        <v>143</v>
      </c>
      <c r="H7" s="208" t="s">
        <v>144</v>
      </c>
      <c r="I7" s="199" t="s">
        <v>145</v>
      </c>
      <c r="J7" s="115"/>
    </row>
    <row r="8" spans="1:11" ht="18" customHeight="1" thickTop="1" x14ac:dyDescent="0.2">
      <c r="A8" s="6"/>
      <c r="B8" s="130" t="s">
        <v>81</v>
      </c>
      <c r="C8" s="33">
        <v>972734.61</v>
      </c>
      <c r="D8" s="33">
        <v>83479.63</v>
      </c>
      <c r="E8" s="33">
        <v>127549.94</v>
      </c>
      <c r="F8" s="33">
        <v>380465.2</v>
      </c>
      <c r="G8" s="33">
        <v>401878.16000000003</v>
      </c>
      <c r="H8" s="38">
        <v>262680.58</v>
      </c>
      <c r="I8" s="158">
        <v>2228788.12</v>
      </c>
      <c r="J8" s="122"/>
    </row>
    <row r="9" spans="1:11" ht="18" customHeight="1" x14ac:dyDescent="0.2">
      <c r="A9" s="6"/>
      <c r="B9" s="131" t="s">
        <v>82</v>
      </c>
      <c r="C9" s="33">
        <v>397203.51</v>
      </c>
      <c r="D9" s="33">
        <v>132030.04999999993</v>
      </c>
      <c r="E9" s="33">
        <v>24230.43</v>
      </c>
      <c r="F9" s="33">
        <v>125280.71</v>
      </c>
      <c r="G9" s="33">
        <v>184063.03</v>
      </c>
      <c r="H9" s="39">
        <v>99910.8</v>
      </c>
      <c r="I9" s="158">
        <v>962718.52999999991</v>
      </c>
      <c r="J9" s="122"/>
    </row>
    <row r="10" spans="1:11" ht="18" customHeight="1" x14ac:dyDescent="0.2">
      <c r="A10" s="6"/>
      <c r="B10" s="131" t="s">
        <v>83</v>
      </c>
      <c r="C10" s="33">
        <v>1273625.48</v>
      </c>
      <c r="D10" s="33">
        <v>384425.93999999994</v>
      </c>
      <c r="E10" s="33">
        <v>87936.04</v>
      </c>
      <c r="F10" s="33">
        <v>665600.49</v>
      </c>
      <c r="G10" s="33">
        <v>817813.12</v>
      </c>
      <c r="H10" s="39">
        <v>599253.93000000005</v>
      </c>
      <c r="I10" s="158">
        <v>3828655</v>
      </c>
      <c r="J10" s="122"/>
    </row>
    <row r="11" spans="1:11" ht="18" customHeight="1" x14ac:dyDescent="0.2">
      <c r="A11" s="6"/>
      <c r="B11" s="131" t="s">
        <v>84</v>
      </c>
      <c r="C11" s="33">
        <v>633551.12</v>
      </c>
      <c r="D11" s="33">
        <v>254034.83999999997</v>
      </c>
      <c r="E11" s="33">
        <v>45878.05</v>
      </c>
      <c r="F11" s="33">
        <v>421244.73</v>
      </c>
      <c r="G11" s="33">
        <v>485593.95999999996</v>
      </c>
      <c r="H11" s="39">
        <v>403431.49</v>
      </c>
      <c r="I11" s="158">
        <v>2243734.19</v>
      </c>
      <c r="J11" s="122"/>
    </row>
    <row r="12" spans="1:11" ht="18" customHeight="1" x14ac:dyDescent="0.2">
      <c r="A12" s="6"/>
      <c r="B12" s="131" t="s">
        <v>85</v>
      </c>
      <c r="C12" s="33">
        <v>968058.21</v>
      </c>
      <c r="D12" s="33">
        <v>405498.57000000007</v>
      </c>
      <c r="E12" s="33">
        <v>63020.460000000006</v>
      </c>
      <c r="F12" s="33">
        <v>549181.61</v>
      </c>
      <c r="G12" s="33">
        <v>716243.39000000013</v>
      </c>
      <c r="H12" s="39">
        <v>559182.41</v>
      </c>
      <c r="I12" s="158">
        <v>3261184.6500000004</v>
      </c>
      <c r="J12" s="122"/>
    </row>
    <row r="13" spans="1:11" ht="18" customHeight="1" x14ac:dyDescent="0.2">
      <c r="A13" s="6"/>
      <c r="B13" s="131" t="s">
        <v>86</v>
      </c>
      <c r="C13" s="33">
        <v>956668.9800000001</v>
      </c>
      <c r="D13" s="33">
        <v>456697.6599999998</v>
      </c>
      <c r="E13" s="33">
        <v>56962.12</v>
      </c>
      <c r="F13" s="33">
        <v>655929.71</v>
      </c>
      <c r="G13" s="33">
        <v>936435.02000000014</v>
      </c>
      <c r="H13" s="39">
        <v>704835.38</v>
      </c>
      <c r="I13" s="158">
        <v>3767528.87</v>
      </c>
      <c r="J13" s="122"/>
    </row>
    <row r="14" spans="1:11" ht="18" customHeight="1" thickBot="1" x14ac:dyDescent="0.25">
      <c r="A14" s="6"/>
      <c r="B14" s="133" t="s">
        <v>87</v>
      </c>
      <c r="C14" s="35">
        <v>683710.04</v>
      </c>
      <c r="D14" s="36">
        <v>435652.91999999993</v>
      </c>
      <c r="E14" s="36">
        <v>83301.320000000007</v>
      </c>
      <c r="F14" s="36">
        <v>403410.25</v>
      </c>
      <c r="G14" s="36">
        <v>887546.37</v>
      </c>
      <c r="H14" s="40">
        <v>464424.17000000004</v>
      </c>
      <c r="I14" s="159">
        <v>2958045.07</v>
      </c>
      <c r="J14" s="122"/>
    </row>
    <row r="15" spans="1:11" ht="27" customHeight="1" thickTop="1" thickBot="1" x14ac:dyDescent="0.25">
      <c r="A15" s="6"/>
      <c r="B15" s="201" t="s">
        <v>1</v>
      </c>
      <c r="C15" s="152">
        <v>5885551.9500000002</v>
      </c>
      <c r="D15" s="152">
        <v>2151819.6099999994</v>
      </c>
      <c r="E15" s="152">
        <v>488878.36</v>
      </c>
      <c r="F15" s="152">
        <v>3201112.6999999997</v>
      </c>
      <c r="G15" s="152">
        <v>4429573.05</v>
      </c>
      <c r="H15" s="153">
        <v>3093718.7600000002</v>
      </c>
      <c r="I15" s="160">
        <v>19250654.43</v>
      </c>
      <c r="J15" s="123"/>
    </row>
    <row r="16" spans="1:11" ht="12" customHeight="1" x14ac:dyDescent="0.2"/>
    <row r="17" spans="2:9" ht="15" customHeight="1" x14ac:dyDescent="0.25">
      <c r="B17" s="4" t="s">
        <v>10</v>
      </c>
      <c r="C17" s="6"/>
      <c r="D17" s="6"/>
      <c r="E17" s="6"/>
      <c r="F17" s="6"/>
      <c r="G17" s="6"/>
      <c r="H17" s="6"/>
    </row>
    <row r="18" spans="2:9" ht="11.25" customHeight="1" thickBot="1" x14ac:dyDescent="0.3">
      <c r="B18" s="3"/>
      <c r="C18" s="6"/>
      <c r="D18" s="6"/>
      <c r="E18" s="6"/>
      <c r="F18" s="6"/>
      <c r="G18" s="6"/>
      <c r="H18" s="14"/>
      <c r="I18" s="20" t="s">
        <v>102</v>
      </c>
    </row>
    <row r="19" spans="2:9" ht="81" customHeight="1" thickBot="1" x14ac:dyDescent="0.25">
      <c r="B19" s="195" t="s">
        <v>0</v>
      </c>
      <c r="C19" s="206" t="s">
        <v>140</v>
      </c>
      <c r="D19" s="207" t="s">
        <v>295</v>
      </c>
      <c r="E19" s="207" t="s">
        <v>141</v>
      </c>
      <c r="F19" s="207" t="s">
        <v>142</v>
      </c>
      <c r="G19" s="207" t="s">
        <v>143</v>
      </c>
      <c r="H19" s="208" t="s">
        <v>144</v>
      </c>
      <c r="I19" s="199" t="s">
        <v>145</v>
      </c>
    </row>
    <row r="20" spans="2:9" ht="18" customHeight="1" thickTop="1" x14ac:dyDescent="0.2">
      <c r="B20" s="130" t="s">
        <v>81</v>
      </c>
      <c r="C20" s="210">
        <v>0.43644104222881441</v>
      </c>
      <c r="D20" s="210">
        <v>3.7455166442649561E-2</v>
      </c>
      <c r="E20" s="210">
        <v>5.7228382929463924E-2</v>
      </c>
      <c r="F20" s="210">
        <v>0.17070496588971409</v>
      </c>
      <c r="G20" s="210">
        <v>0.18031241121295999</v>
      </c>
      <c r="H20" s="211">
        <v>0.11785803129639798</v>
      </c>
      <c r="I20" s="170">
        <v>1</v>
      </c>
    </row>
    <row r="21" spans="2:9" ht="18" customHeight="1" x14ac:dyDescent="0.2">
      <c r="B21" s="131" t="s">
        <v>82</v>
      </c>
      <c r="C21" s="210">
        <v>0.41258529634824836</v>
      </c>
      <c r="D21" s="210">
        <v>0.13714294041894046</v>
      </c>
      <c r="E21" s="210">
        <v>2.5168758307789092E-2</v>
      </c>
      <c r="F21" s="210">
        <v>0.13013223086087272</v>
      </c>
      <c r="G21" s="210">
        <v>0.19119090810478118</v>
      </c>
      <c r="H21" s="212">
        <v>0.10377986595936822</v>
      </c>
      <c r="I21" s="170">
        <v>1</v>
      </c>
    </row>
    <row r="22" spans="2:9" ht="18" customHeight="1" x14ac:dyDescent="0.2">
      <c r="B22" s="131" t="s">
        <v>83</v>
      </c>
      <c r="C22" s="210">
        <v>0.33265611030505493</v>
      </c>
      <c r="D22" s="210">
        <v>0.10040756871538437</v>
      </c>
      <c r="E22" s="210">
        <v>2.2967867305881566E-2</v>
      </c>
      <c r="F22" s="210">
        <v>0.17384707945740738</v>
      </c>
      <c r="G22" s="210">
        <v>0.21360324186953381</v>
      </c>
      <c r="H22" s="212">
        <v>0.15651813234673798</v>
      </c>
      <c r="I22" s="170">
        <v>1</v>
      </c>
    </row>
    <row r="23" spans="2:9" ht="18" customHeight="1" x14ac:dyDescent="0.2">
      <c r="B23" s="131" t="s">
        <v>84</v>
      </c>
      <c r="C23" s="210">
        <v>0.28236460576464273</v>
      </c>
      <c r="D23" s="210">
        <v>0.11321966796788882</v>
      </c>
      <c r="E23" s="210">
        <v>2.0447185858499577E-2</v>
      </c>
      <c r="F23" s="210">
        <v>0.18774270672409729</v>
      </c>
      <c r="G23" s="210">
        <v>0.21642223136957234</v>
      </c>
      <c r="H23" s="212">
        <v>0.17980360231529921</v>
      </c>
      <c r="I23" s="170">
        <v>1</v>
      </c>
    </row>
    <row r="24" spans="2:9" ht="18" customHeight="1" x14ac:dyDescent="0.2">
      <c r="B24" s="131" t="s">
        <v>85</v>
      </c>
      <c r="C24" s="210">
        <v>0.29684250169643106</v>
      </c>
      <c r="D24" s="210">
        <v>0.12434088023810612</v>
      </c>
      <c r="E24" s="210">
        <v>1.9324407159833773E-2</v>
      </c>
      <c r="F24" s="210">
        <v>0.16839942197078597</v>
      </c>
      <c r="G24" s="210">
        <v>0.21962675127886427</v>
      </c>
      <c r="H24" s="212">
        <v>0.17146603765597879</v>
      </c>
      <c r="I24" s="170">
        <v>1</v>
      </c>
    </row>
    <row r="25" spans="2:9" ht="18" customHeight="1" x14ac:dyDescent="0.2">
      <c r="B25" s="131" t="s">
        <v>86</v>
      </c>
      <c r="C25" s="210">
        <v>0.25392479076079383</v>
      </c>
      <c r="D25" s="210">
        <v>0.12121941881761872</v>
      </c>
      <c r="E25" s="210">
        <v>1.5119225881340095E-2</v>
      </c>
      <c r="F25" s="210">
        <v>0.17410077868892349</v>
      </c>
      <c r="G25" s="210">
        <v>0.24855417232675384</v>
      </c>
      <c r="H25" s="212">
        <v>0.18708161352457001</v>
      </c>
      <c r="I25" s="170">
        <v>1</v>
      </c>
    </row>
    <row r="26" spans="2:9" ht="18" customHeight="1" thickBot="1" x14ac:dyDescent="0.25">
      <c r="B26" s="133" t="s">
        <v>87</v>
      </c>
      <c r="C26" s="213">
        <v>0.23113577508810576</v>
      </c>
      <c r="D26" s="214">
        <v>0.14727730974024678</v>
      </c>
      <c r="E26" s="214">
        <v>2.8160936709459943E-2</v>
      </c>
      <c r="F26" s="214">
        <v>0.13637731692844018</v>
      </c>
      <c r="G26" s="214">
        <v>0.30004491108041165</v>
      </c>
      <c r="H26" s="215">
        <v>0.15700375045333576</v>
      </c>
      <c r="I26" s="171">
        <v>1</v>
      </c>
    </row>
    <row r="27" spans="2:9" ht="27" customHeight="1" thickTop="1" thickBot="1" x14ac:dyDescent="0.25">
      <c r="B27" s="203" t="s">
        <v>1</v>
      </c>
      <c r="C27" s="216">
        <v>0.30573256464611526</v>
      </c>
      <c r="D27" s="216">
        <v>0.11177903680233479</v>
      </c>
      <c r="E27" s="216">
        <v>2.5395415089792352E-2</v>
      </c>
      <c r="F27" s="216">
        <v>0.16628591571471057</v>
      </c>
      <c r="G27" s="216">
        <v>0.23009986835029378</v>
      </c>
      <c r="H27" s="217">
        <v>0.16070719939675321</v>
      </c>
      <c r="I27" s="172">
        <v>1</v>
      </c>
    </row>
  </sheetData>
  <phoneticPr fontId="2" type="noConversion"/>
  <hyperlinks>
    <hyperlink ref="K1" location="INDICE!A1" display="VOLVER AL ÍNDICE" xr:uid="{5A881D7A-6141-408B-B562-D76CF7DF5AD5}"/>
    <hyperlink ref="K1:L1" location="INDICE!A6:N6" display="VOLVER AL ÍNDICE" xr:uid="{9ADAD08F-ACBE-45C3-821A-0A7BCE91024A}"/>
  </hyperlinks>
  <printOptions horizontalCentered="1"/>
  <pageMargins left="0" right="0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6C47-C40E-44CD-9752-A6E2E21BE896}">
  <sheetPr codeName="Hoja55">
    <tabColor rgb="FF92D050"/>
  </sheetPr>
  <dimension ref="A1:I27"/>
  <sheetViews>
    <sheetView showGridLines="0" workbookViewId="0">
      <selection activeCell="I1" sqref="I1"/>
    </sheetView>
  </sheetViews>
  <sheetFormatPr baseColWidth="10" defaultColWidth="9.140625" defaultRowHeight="12.75" x14ac:dyDescent="0.2"/>
  <cols>
    <col min="1" max="1" width="1.5703125" style="5" customWidth="1"/>
    <col min="2" max="2" width="22.5703125" style="5" customWidth="1"/>
    <col min="3" max="6" width="12.5703125" style="5" customWidth="1"/>
    <col min="7" max="7" width="19.42578125" style="5" customWidth="1"/>
    <col min="8" max="8" width="5.5703125" style="9" customWidth="1"/>
    <col min="9" max="16384" width="9.140625" style="5"/>
  </cols>
  <sheetData>
    <row r="1" spans="1:9" ht="18" customHeight="1" thickTop="1" thickBot="1" x14ac:dyDescent="0.25">
      <c r="A1" s="6"/>
      <c r="B1" s="1" t="s">
        <v>135</v>
      </c>
      <c r="C1" s="6"/>
      <c r="D1" s="6"/>
      <c r="E1" s="6"/>
      <c r="F1" s="6"/>
      <c r="G1" s="6"/>
      <c r="H1" s="166"/>
      <c r="I1" s="466" t="s">
        <v>180</v>
      </c>
    </row>
    <row r="2" spans="1:9" ht="12" customHeight="1" thickTop="1" x14ac:dyDescent="0.2">
      <c r="A2" s="6"/>
      <c r="B2" s="1"/>
      <c r="C2" s="6"/>
      <c r="D2" s="6"/>
      <c r="E2" s="6"/>
      <c r="F2" s="6"/>
      <c r="G2" s="6"/>
      <c r="H2" s="6"/>
    </row>
    <row r="3" spans="1:9" ht="18" x14ac:dyDescent="0.2">
      <c r="A3" s="6"/>
      <c r="B3" s="109" t="s">
        <v>407</v>
      </c>
      <c r="C3" s="108"/>
      <c r="D3" s="108"/>
      <c r="E3" s="108"/>
      <c r="F3" s="108"/>
      <c r="G3" s="108"/>
      <c r="H3" s="6"/>
    </row>
    <row r="4" spans="1:9" ht="6" customHeight="1" x14ac:dyDescent="0.2">
      <c r="A4" s="6"/>
      <c r="B4" s="2"/>
      <c r="C4" s="6"/>
      <c r="D4" s="6"/>
      <c r="E4" s="6"/>
      <c r="F4" s="6"/>
      <c r="G4" s="6"/>
      <c r="H4" s="6"/>
    </row>
    <row r="5" spans="1:9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</row>
    <row r="6" spans="1:9" ht="11.25" customHeight="1" thickBot="1" x14ac:dyDescent="0.3">
      <c r="A6" s="6"/>
      <c r="B6" s="3"/>
      <c r="C6" s="6"/>
      <c r="D6" s="6"/>
      <c r="E6" s="6"/>
      <c r="F6" s="6"/>
      <c r="G6" s="20" t="s">
        <v>88</v>
      </c>
      <c r="H6" s="6"/>
    </row>
    <row r="7" spans="1:9" ht="72" customHeight="1" thickBot="1" x14ac:dyDescent="0.25">
      <c r="A7" s="6"/>
      <c r="B7" s="195" t="s">
        <v>0</v>
      </c>
      <c r="C7" s="209" t="s">
        <v>136</v>
      </c>
      <c r="D7" s="197" t="s">
        <v>137</v>
      </c>
      <c r="E7" s="197" t="s">
        <v>138</v>
      </c>
      <c r="F7" s="198" t="s">
        <v>294</v>
      </c>
      <c r="G7" s="199" t="s">
        <v>126</v>
      </c>
      <c r="H7" s="115"/>
    </row>
    <row r="8" spans="1:9" ht="18" customHeight="1" thickTop="1" x14ac:dyDescent="0.2">
      <c r="A8" s="6"/>
      <c r="B8" s="130" t="s">
        <v>81</v>
      </c>
      <c r="C8" s="33">
        <v>1363153.79</v>
      </c>
      <c r="D8" s="33">
        <v>1170879</v>
      </c>
      <c r="E8" s="33">
        <v>1298602.2000000002</v>
      </c>
      <c r="F8" s="38">
        <v>395321.99</v>
      </c>
      <c r="G8" s="147">
        <v>4227956.9800000004</v>
      </c>
      <c r="H8" s="116"/>
    </row>
    <row r="9" spans="1:9" ht="18" customHeight="1" x14ac:dyDescent="0.2">
      <c r="A9" s="6"/>
      <c r="B9" s="131" t="s">
        <v>82</v>
      </c>
      <c r="C9" s="33">
        <v>509348.20999999996</v>
      </c>
      <c r="D9" s="33">
        <v>294763.7</v>
      </c>
      <c r="E9" s="33">
        <v>557027.78</v>
      </c>
      <c r="F9" s="39">
        <v>152124.32999999999</v>
      </c>
      <c r="G9" s="147">
        <v>1513264.02</v>
      </c>
      <c r="H9" s="116"/>
    </row>
    <row r="10" spans="1:9" ht="18" customHeight="1" x14ac:dyDescent="0.2">
      <c r="A10" s="6"/>
      <c r="B10" s="131" t="s">
        <v>83</v>
      </c>
      <c r="C10" s="33">
        <v>1742006.74</v>
      </c>
      <c r="D10" s="33">
        <v>1170608.1099999999</v>
      </c>
      <c r="E10" s="33">
        <v>2095143.66</v>
      </c>
      <c r="F10" s="39">
        <v>650827.51000000013</v>
      </c>
      <c r="G10" s="147">
        <v>5658586.0199999996</v>
      </c>
      <c r="H10" s="116"/>
    </row>
    <row r="11" spans="1:9" ht="18" customHeight="1" x14ac:dyDescent="0.2">
      <c r="A11" s="6"/>
      <c r="B11" s="131" t="s">
        <v>84</v>
      </c>
      <c r="C11" s="33">
        <v>854434.97</v>
      </c>
      <c r="D11" s="33">
        <v>778457.97000000009</v>
      </c>
      <c r="E11" s="33">
        <v>1393847.6</v>
      </c>
      <c r="F11" s="39">
        <v>479212.05</v>
      </c>
      <c r="G11" s="147">
        <v>3505952.5900000003</v>
      </c>
      <c r="H11" s="116"/>
    </row>
    <row r="12" spans="1:9" ht="18" customHeight="1" x14ac:dyDescent="0.2">
      <c r="A12" s="6"/>
      <c r="B12" s="131" t="s">
        <v>85</v>
      </c>
      <c r="C12" s="33">
        <v>943514.71</v>
      </c>
      <c r="D12" s="33">
        <v>1152579.3999999999</v>
      </c>
      <c r="E12" s="33">
        <v>1556254.1</v>
      </c>
      <c r="F12" s="39">
        <v>457611.30000000005</v>
      </c>
      <c r="G12" s="147">
        <v>4109959.51</v>
      </c>
      <c r="H12" s="116"/>
    </row>
    <row r="13" spans="1:9" ht="18" customHeight="1" x14ac:dyDescent="0.2">
      <c r="A13" s="6"/>
      <c r="B13" s="131" t="s">
        <v>86</v>
      </c>
      <c r="C13" s="33">
        <v>838328.04</v>
      </c>
      <c r="D13" s="33">
        <v>1319200.71</v>
      </c>
      <c r="E13" s="33">
        <v>1691381.3900000001</v>
      </c>
      <c r="F13" s="39">
        <v>389356.33</v>
      </c>
      <c r="G13" s="147">
        <v>4238266.47</v>
      </c>
      <c r="H13" s="116"/>
    </row>
    <row r="14" spans="1:9" ht="18" customHeight="1" thickBot="1" x14ac:dyDescent="0.25">
      <c r="A14" s="6"/>
      <c r="B14" s="133" t="s">
        <v>87</v>
      </c>
      <c r="C14" s="35">
        <v>219105.7</v>
      </c>
      <c r="D14" s="36">
        <v>1044854.28</v>
      </c>
      <c r="E14" s="36">
        <v>1234624.69</v>
      </c>
      <c r="F14" s="40">
        <v>236932.11</v>
      </c>
      <c r="G14" s="151">
        <v>2735516.78</v>
      </c>
      <c r="H14" s="116"/>
    </row>
    <row r="15" spans="1:9" ht="27" customHeight="1" thickTop="1" thickBot="1" x14ac:dyDescent="0.25">
      <c r="A15" s="6"/>
      <c r="B15" s="201" t="s">
        <v>1</v>
      </c>
      <c r="C15" s="152">
        <v>6469892.1600000001</v>
      </c>
      <c r="D15" s="152">
        <v>6931343.1699999999</v>
      </c>
      <c r="E15" s="152">
        <v>9826881.4199999999</v>
      </c>
      <c r="F15" s="153">
        <v>2761385.62</v>
      </c>
      <c r="G15" s="154">
        <v>25989502.370000001</v>
      </c>
      <c r="H15" s="117"/>
    </row>
    <row r="16" spans="1:9" ht="12" customHeight="1" x14ac:dyDescent="0.2"/>
    <row r="17" spans="2:7" ht="15" customHeight="1" x14ac:dyDescent="0.25">
      <c r="B17" s="4" t="s">
        <v>10</v>
      </c>
      <c r="C17" s="6"/>
      <c r="D17" s="6"/>
      <c r="E17" s="6"/>
      <c r="F17" s="6"/>
      <c r="G17" s="6"/>
    </row>
    <row r="18" spans="2:7" ht="11.25" customHeight="1" thickBot="1" x14ac:dyDescent="0.3">
      <c r="B18" s="3"/>
      <c r="C18" s="6"/>
      <c r="D18" s="6"/>
      <c r="E18" s="6"/>
      <c r="F18" s="6"/>
      <c r="G18" s="20" t="s">
        <v>102</v>
      </c>
    </row>
    <row r="19" spans="2:7" ht="72" customHeight="1" thickBot="1" x14ac:dyDescent="0.25">
      <c r="B19" s="195" t="s">
        <v>0</v>
      </c>
      <c r="C19" s="209" t="s">
        <v>136</v>
      </c>
      <c r="D19" s="197" t="s">
        <v>137</v>
      </c>
      <c r="E19" s="197" t="s">
        <v>138</v>
      </c>
      <c r="F19" s="198" t="s">
        <v>294</v>
      </c>
      <c r="G19" s="199" t="s">
        <v>126</v>
      </c>
    </row>
    <row r="20" spans="2:7" ht="18" customHeight="1" thickTop="1" x14ac:dyDescent="0.2">
      <c r="B20" s="130" t="s">
        <v>81</v>
      </c>
      <c r="C20" s="32">
        <v>0.32241429996764059</v>
      </c>
      <c r="D20" s="32">
        <v>0.2769373022333827</v>
      </c>
      <c r="E20" s="32">
        <v>0.30714650270637334</v>
      </c>
      <c r="F20" s="42">
        <v>9.3501895092603315E-2</v>
      </c>
      <c r="G20" s="161">
        <v>1</v>
      </c>
    </row>
    <row r="21" spans="2:7" ht="18" customHeight="1" x14ac:dyDescent="0.2">
      <c r="B21" s="131" t="s">
        <v>82</v>
      </c>
      <c r="C21" s="32">
        <v>0.33658912342341951</v>
      </c>
      <c r="D21" s="32">
        <v>0.19478669690435116</v>
      </c>
      <c r="E21" s="32">
        <v>0.36809689032321008</v>
      </c>
      <c r="F21" s="43">
        <v>0.10052728934901921</v>
      </c>
      <c r="G21" s="161">
        <v>1</v>
      </c>
    </row>
    <row r="22" spans="2:7" ht="18" customHeight="1" x14ac:dyDescent="0.2">
      <c r="B22" s="131" t="s">
        <v>83</v>
      </c>
      <c r="C22" s="32">
        <v>0.30785194991168485</v>
      </c>
      <c r="D22" s="32">
        <v>0.20687290179252235</v>
      </c>
      <c r="E22" s="32">
        <v>0.37025922246208076</v>
      </c>
      <c r="F22" s="43">
        <v>0.1150159258337121</v>
      </c>
      <c r="G22" s="161">
        <v>1</v>
      </c>
    </row>
    <row r="23" spans="2:7" ht="18" customHeight="1" x14ac:dyDescent="0.2">
      <c r="B23" s="131" t="s">
        <v>84</v>
      </c>
      <c r="C23" s="32">
        <v>0.24370979015435001</v>
      </c>
      <c r="D23" s="32">
        <v>0.22203893236331529</v>
      </c>
      <c r="E23" s="32">
        <v>0.39756601500421318</v>
      </c>
      <c r="F23" s="43">
        <v>0.13668526247812152</v>
      </c>
      <c r="G23" s="161">
        <v>1</v>
      </c>
    </row>
    <row r="24" spans="2:7" ht="18" customHeight="1" x14ac:dyDescent="0.2">
      <c r="B24" s="131" t="s">
        <v>85</v>
      </c>
      <c r="C24" s="32">
        <v>0.22956788447777191</v>
      </c>
      <c r="D24" s="32">
        <v>0.28043570677415264</v>
      </c>
      <c r="E24" s="32">
        <v>0.37865436294772653</v>
      </c>
      <c r="F24" s="43">
        <v>0.11134204580034904</v>
      </c>
      <c r="G24" s="161">
        <v>1</v>
      </c>
    </row>
    <row r="25" spans="2:7" ht="18" customHeight="1" x14ac:dyDescent="0.2">
      <c r="B25" s="131" t="s">
        <v>86</v>
      </c>
      <c r="C25" s="32">
        <v>0.19779974806539244</v>
      </c>
      <c r="D25" s="32">
        <v>0.31125950181230583</v>
      </c>
      <c r="E25" s="32">
        <v>0.39907386710397191</v>
      </c>
      <c r="F25" s="43">
        <v>9.1866883018329903E-2</v>
      </c>
      <c r="G25" s="161">
        <v>1</v>
      </c>
    </row>
    <row r="26" spans="2:7" ht="18" customHeight="1" thickBot="1" x14ac:dyDescent="0.25">
      <c r="B26" s="133" t="s">
        <v>87</v>
      </c>
      <c r="C26" s="41">
        <v>8.0096638997769198E-2</v>
      </c>
      <c r="D26" s="102">
        <v>0.38195864402630353</v>
      </c>
      <c r="E26" s="102">
        <v>0.45133142630548956</v>
      </c>
      <c r="F26" s="44">
        <v>8.6613290670437784E-2</v>
      </c>
      <c r="G26" s="162">
        <v>1</v>
      </c>
    </row>
    <row r="27" spans="2:7" ht="27" customHeight="1" thickTop="1" thickBot="1" x14ac:dyDescent="0.25">
      <c r="B27" s="203" t="s">
        <v>1</v>
      </c>
      <c r="C27" s="184">
        <v>0.24894251794017708</v>
      </c>
      <c r="D27" s="184">
        <v>0.26669780249432301</v>
      </c>
      <c r="E27" s="184">
        <v>0.37810964135055114</v>
      </c>
      <c r="F27" s="185">
        <v>0.1062500382149487</v>
      </c>
      <c r="G27" s="163">
        <v>1</v>
      </c>
    </row>
  </sheetData>
  <phoneticPr fontId="2" type="noConversion"/>
  <hyperlinks>
    <hyperlink ref="I1" location="INDICE!A1" display="VOLVER AL ÍNDICE" xr:uid="{B68DA633-DC53-4069-B9C1-992351F5EFF6}"/>
    <hyperlink ref="I1:J1" location="INDICE!A6:N6" display="VOLVER AL ÍNDICE" xr:uid="{91319F88-56C5-4D25-B076-255B034DC1E9}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5CD86-67CC-4492-A7D8-9264765BE3CF}">
  <sheetPr codeName="Hoja2">
    <tabColor rgb="FF66FFFF"/>
  </sheetPr>
  <dimension ref="B1:H53"/>
  <sheetViews>
    <sheetView showGridLines="0" workbookViewId="0">
      <selection activeCell="H1" sqref="H1"/>
    </sheetView>
  </sheetViews>
  <sheetFormatPr baseColWidth="10" defaultColWidth="9.140625" defaultRowHeight="12.75" x14ac:dyDescent="0.2"/>
  <cols>
    <col min="1" max="1" width="1.5703125" style="517" customWidth="1"/>
    <col min="2" max="2" width="24.5703125" style="517" customWidth="1"/>
    <col min="3" max="5" width="22.5703125" style="517" customWidth="1"/>
    <col min="6" max="6" width="8" style="518" customWidth="1"/>
    <col min="7" max="8" width="11" style="517" customWidth="1"/>
    <col min="9" max="16384" width="9.140625" style="517"/>
  </cols>
  <sheetData>
    <row r="1" spans="2:8" s="5" customFormat="1" ht="19.5" thickTop="1" thickBot="1" x14ac:dyDescent="0.25">
      <c r="B1" s="1" t="s">
        <v>358</v>
      </c>
      <c r="D1" s="544"/>
      <c r="E1" s="544"/>
      <c r="F1" s="545"/>
      <c r="H1" s="495" t="s">
        <v>180</v>
      </c>
    </row>
    <row r="2" spans="2:8" s="5" customFormat="1" ht="12" customHeight="1" thickTop="1" x14ac:dyDescent="0.2">
      <c r="B2" s="1"/>
      <c r="F2" s="9"/>
    </row>
    <row r="3" spans="2:8" s="5" customFormat="1" ht="18" customHeight="1" x14ac:dyDescent="0.2">
      <c r="B3" s="109" t="s">
        <v>345</v>
      </c>
      <c r="C3" s="108"/>
      <c r="D3" s="108"/>
      <c r="E3" s="108"/>
      <c r="F3" s="108"/>
    </row>
    <row r="4" spans="2:8" s="5" customFormat="1" ht="6" customHeight="1" x14ac:dyDescent="0.2">
      <c r="B4" s="2"/>
      <c r="F4" s="9"/>
    </row>
    <row r="5" spans="2:8" s="5" customFormat="1" ht="15" customHeight="1" x14ac:dyDescent="0.25">
      <c r="B5" s="4" t="s">
        <v>76</v>
      </c>
      <c r="F5" s="9"/>
    </row>
    <row r="6" spans="2:8" s="5" customFormat="1" ht="11.25" customHeight="1" thickBot="1" x14ac:dyDescent="0.3">
      <c r="E6" s="20" t="s">
        <v>88</v>
      </c>
      <c r="F6" s="19"/>
    </row>
    <row r="7" spans="2:8" s="5" customFormat="1" ht="48" customHeight="1" thickBot="1" x14ac:dyDescent="0.25">
      <c r="B7" s="329" t="s">
        <v>2</v>
      </c>
      <c r="C7" s="486" t="s">
        <v>327</v>
      </c>
      <c r="D7" s="331" t="s">
        <v>328</v>
      </c>
      <c r="E7" s="332" t="s">
        <v>75</v>
      </c>
      <c r="F7" s="112"/>
    </row>
    <row r="8" spans="2:8" s="5" customFormat="1" ht="15.95" customHeight="1" thickTop="1" x14ac:dyDescent="0.2">
      <c r="B8" s="333" t="s">
        <v>89</v>
      </c>
      <c r="C8" s="80">
        <v>1739242.9100000001</v>
      </c>
      <c r="D8" s="95">
        <v>9037074.0800000001</v>
      </c>
      <c r="E8" s="376">
        <v>0.19245641837208444</v>
      </c>
      <c r="F8" s="113"/>
    </row>
    <row r="9" spans="2:8" s="5" customFormat="1" ht="15.95" customHeight="1" x14ac:dyDescent="0.2">
      <c r="B9" s="334" t="s">
        <v>90</v>
      </c>
      <c r="C9" s="80">
        <v>286290.82</v>
      </c>
      <c r="D9" s="86">
        <v>938485.5</v>
      </c>
      <c r="E9" s="376">
        <v>0.30505619958965802</v>
      </c>
      <c r="F9" s="113"/>
    </row>
    <row r="10" spans="2:8" s="5" customFormat="1" ht="15.95" customHeight="1" x14ac:dyDescent="0.2">
      <c r="B10" s="334" t="s">
        <v>91</v>
      </c>
      <c r="C10" s="80">
        <v>226000</v>
      </c>
      <c r="D10" s="86">
        <v>420218.17</v>
      </c>
      <c r="E10" s="376">
        <v>0.53781586836190354</v>
      </c>
      <c r="F10" s="113"/>
    </row>
    <row r="11" spans="2:8" s="5" customFormat="1" ht="15.95" customHeight="1" x14ac:dyDescent="0.2">
      <c r="B11" s="334" t="s">
        <v>99</v>
      </c>
      <c r="C11" s="80">
        <v>102.43</v>
      </c>
      <c r="D11" s="86">
        <v>70049.149999999994</v>
      </c>
      <c r="E11" s="376">
        <v>1.4622589995738709E-3</v>
      </c>
      <c r="F11" s="113"/>
    </row>
    <row r="12" spans="2:8" s="5" customFormat="1" ht="15.95" customHeight="1" thickBot="1" x14ac:dyDescent="0.25">
      <c r="B12" s="345" t="s">
        <v>100</v>
      </c>
      <c r="C12" s="98">
        <v>30835.89</v>
      </c>
      <c r="D12" s="89">
        <v>359021.9</v>
      </c>
      <c r="E12" s="377">
        <v>8.5888604567019439E-2</v>
      </c>
      <c r="F12" s="113"/>
    </row>
    <row r="13" spans="2:8" s="5" customFormat="1" ht="25.5" customHeight="1" thickTop="1" thickBot="1" x14ac:dyDescent="0.25">
      <c r="B13" s="336" t="s">
        <v>92</v>
      </c>
      <c r="C13" s="367">
        <v>2282472.0500000003</v>
      </c>
      <c r="D13" s="374">
        <v>10824848.800000001</v>
      </c>
      <c r="E13" s="375">
        <v>0.2108548666287145</v>
      </c>
      <c r="F13" s="114"/>
    </row>
    <row r="14" spans="2:8" s="5" customFormat="1" ht="16.5" customHeight="1" x14ac:dyDescent="0.2">
      <c r="B14" s="1"/>
      <c r="F14" s="9"/>
    </row>
    <row r="15" spans="2:8" s="5" customFormat="1" ht="18" customHeight="1" x14ac:dyDescent="0.2">
      <c r="B15" s="473" t="s">
        <v>346</v>
      </c>
      <c r="C15" s="472"/>
      <c r="D15" s="472"/>
      <c r="E15" s="472"/>
      <c r="F15" s="472"/>
    </row>
    <row r="16" spans="2:8" s="5" customFormat="1" ht="6" customHeight="1" x14ac:dyDescent="0.2">
      <c r="B16" s="2"/>
      <c r="F16" s="9"/>
    </row>
    <row r="17" spans="2:6" s="5" customFormat="1" ht="15" customHeight="1" x14ac:dyDescent="0.25">
      <c r="B17" s="4" t="s">
        <v>76</v>
      </c>
      <c r="C17" s="9"/>
      <c r="D17" s="9"/>
      <c r="E17" s="9"/>
      <c r="F17" s="9"/>
    </row>
    <row r="18" spans="2:6" s="5" customFormat="1" ht="11.25" customHeight="1" thickBot="1" x14ac:dyDescent="0.3">
      <c r="B18" s="2"/>
      <c r="C18" s="2"/>
      <c r="E18" s="20" t="s">
        <v>88</v>
      </c>
      <c r="F18" s="19"/>
    </row>
    <row r="19" spans="2:6" s="5" customFormat="1" ht="48" customHeight="1" thickBot="1" x14ac:dyDescent="0.25">
      <c r="B19" s="329" t="s">
        <v>0</v>
      </c>
      <c r="C19" s="486" t="s">
        <v>327</v>
      </c>
      <c r="D19" s="331" t="s">
        <v>328</v>
      </c>
      <c r="E19" s="332" t="s">
        <v>75</v>
      </c>
      <c r="F19" s="112"/>
    </row>
    <row r="20" spans="2:6" s="5" customFormat="1" ht="15.95" customHeight="1" thickTop="1" x14ac:dyDescent="0.2">
      <c r="B20" s="352" t="s">
        <v>81</v>
      </c>
      <c r="C20" s="80">
        <v>301087.46000000002</v>
      </c>
      <c r="D20" s="95">
        <v>1133057.3899999999</v>
      </c>
      <c r="E20" s="376">
        <v>0.26573010569217509</v>
      </c>
      <c r="F20" s="113"/>
    </row>
    <row r="21" spans="2:6" s="5" customFormat="1" ht="15.95" customHeight="1" x14ac:dyDescent="0.2">
      <c r="B21" s="334" t="s">
        <v>82</v>
      </c>
      <c r="C21" s="80">
        <v>90662.29</v>
      </c>
      <c r="D21" s="86">
        <v>335112.78999999998</v>
      </c>
      <c r="E21" s="376">
        <v>0.27054261342875036</v>
      </c>
      <c r="F21" s="113"/>
    </row>
    <row r="22" spans="2:6" s="5" customFormat="1" ht="15.95" customHeight="1" x14ac:dyDescent="0.2">
      <c r="B22" s="334" t="s">
        <v>83</v>
      </c>
      <c r="C22" s="80">
        <v>618321.48</v>
      </c>
      <c r="D22" s="86">
        <v>1429304.3</v>
      </c>
      <c r="E22" s="376">
        <v>0.43260310628044701</v>
      </c>
      <c r="F22" s="113"/>
    </row>
    <row r="23" spans="2:6" s="5" customFormat="1" ht="15.95" customHeight="1" x14ac:dyDescent="0.2">
      <c r="B23" s="334" t="s">
        <v>84</v>
      </c>
      <c r="C23" s="80">
        <v>212214.72</v>
      </c>
      <c r="D23" s="86">
        <v>1063639.76</v>
      </c>
      <c r="E23" s="376">
        <v>0.19951747572881254</v>
      </c>
      <c r="F23" s="113"/>
    </row>
    <row r="24" spans="2:6" s="5" customFormat="1" ht="15.95" customHeight="1" x14ac:dyDescent="0.2">
      <c r="B24" s="334" t="s">
        <v>85</v>
      </c>
      <c r="C24" s="80">
        <v>266200.84000000003</v>
      </c>
      <c r="D24" s="86">
        <v>1524059.09</v>
      </c>
      <c r="E24" s="376">
        <v>0.17466569488457301</v>
      </c>
      <c r="F24" s="113"/>
    </row>
    <row r="25" spans="2:6" s="5" customFormat="1" ht="15.95" customHeight="1" x14ac:dyDescent="0.2">
      <c r="B25" s="334" t="s">
        <v>86</v>
      </c>
      <c r="C25" s="80">
        <v>171074.54</v>
      </c>
      <c r="D25" s="86">
        <v>1609414.96</v>
      </c>
      <c r="E25" s="376">
        <v>0.1062961040203081</v>
      </c>
      <c r="F25" s="113"/>
    </row>
    <row r="26" spans="2:6" s="5" customFormat="1" ht="15.95" customHeight="1" thickBot="1" x14ac:dyDescent="0.25">
      <c r="B26" s="345" t="s">
        <v>87</v>
      </c>
      <c r="C26" s="98">
        <v>79681.58</v>
      </c>
      <c r="D26" s="89">
        <v>1942485.79</v>
      </c>
      <c r="E26" s="377">
        <v>4.102041848141396E-2</v>
      </c>
      <c r="F26" s="113"/>
    </row>
    <row r="27" spans="2:6" s="5" customFormat="1" ht="25.5" customHeight="1" thickTop="1" thickBot="1" x14ac:dyDescent="0.25">
      <c r="B27" s="336" t="s">
        <v>1</v>
      </c>
      <c r="C27" s="367">
        <v>1739242.9100000001</v>
      </c>
      <c r="D27" s="374">
        <v>9037074.0800000001</v>
      </c>
      <c r="E27" s="375">
        <v>0.19245641837208444</v>
      </c>
      <c r="F27" s="114"/>
    </row>
    <row r="28" spans="2:6" s="5" customFormat="1" ht="16.5" customHeight="1" x14ac:dyDescent="0.2">
      <c r="F28" s="9"/>
    </row>
    <row r="29" spans="2:6" s="5" customFormat="1" ht="18" customHeight="1" x14ac:dyDescent="0.2">
      <c r="B29" s="473" t="s">
        <v>347</v>
      </c>
      <c r="C29" s="472"/>
      <c r="D29" s="472"/>
      <c r="E29" s="472"/>
      <c r="F29" s="472"/>
    </row>
    <row r="30" spans="2:6" s="5" customFormat="1" ht="6" customHeight="1" x14ac:dyDescent="0.2">
      <c r="B30" s="2"/>
      <c r="F30" s="9"/>
    </row>
    <row r="31" spans="2:6" s="5" customFormat="1" ht="15" customHeight="1" x14ac:dyDescent="0.25">
      <c r="B31" s="4" t="s">
        <v>76</v>
      </c>
      <c r="F31" s="9"/>
    </row>
    <row r="32" spans="2:6" s="5" customFormat="1" ht="11.25" customHeight="1" thickBot="1" x14ac:dyDescent="0.3">
      <c r="E32" s="20" t="s">
        <v>88</v>
      </c>
      <c r="F32" s="9"/>
    </row>
    <row r="33" spans="2:6" s="5" customFormat="1" ht="48" customHeight="1" thickBot="1" x14ac:dyDescent="0.25">
      <c r="B33" s="329" t="s">
        <v>7</v>
      </c>
      <c r="C33" s="486" t="s">
        <v>327</v>
      </c>
      <c r="D33" s="331" t="s">
        <v>328</v>
      </c>
      <c r="E33" s="332" t="s">
        <v>75</v>
      </c>
      <c r="F33" s="9"/>
    </row>
    <row r="34" spans="2:6" s="5" customFormat="1" ht="15.95" customHeight="1" thickTop="1" x14ac:dyDescent="0.2">
      <c r="B34" s="333" t="s">
        <v>419</v>
      </c>
      <c r="C34" s="80">
        <v>340680.91</v>
      </c>
      <c r="D34" s="95">
        <v>1540614.55</v>
      </c>
      <c r="E34" s="376">
        <v>0.2211331250895949</v>
      </c>
      <c r="F34" s="9"/>
    </row>
    <row r="35" spans="2:6" s="5" customFormat="1" ht="15.95" customHeight="1" x14ac:dyDescent="0.2">
      <c r="B35" s="333" t="s">
        <v>420</v>
      </c>
      <c r="C35" s="80">
        <v>38633.06</v>
      </c>
      <c r="D35" s="86">
        <v>367823.94</v>
      </c>
      <c r="E35" s="376">
        <v>0.1050313908333427</v>
      </c>
      <c r="F35" s="9"/>
    </row>
    <row r="36" spans="2:6" s="5" customFormat="1" ht="15.95" customHeight="1" x14ac:dyDescent="0.2">
      <c r="B36" s="333" t="s">
        <v>421</v>
      </c>
      <c r="C36" s="80">
        <v>42603.34</v>
      </c>
      <c r="D36" s="86">
        <v>140568.54</v>
      </c>
      <c r="E36" s="376">
        <v>0.30307876854949189</v>
      </c>
      <c r="F36" s="9"/>
    </row>
    <row r="37" spans="2:6" s="5" customFormat="1" ht="15.95" customHeight="1" x14ac:dyDescent="0.2">
      <c r="B37" s="334" t="s">
        <v>422</v>
      </c>
      <c r="C37" s="80">
        <v>5329.8</v>
      </c>
      <c r="D37" s="86">
        <v>200341.95</v>
      </c>
      <c r="E37" s="376">
        <v>2.6603514640842818E-2</v>
      </c>
      <c r="F37" s="9"/>
    </row>
    <row r="38" spans="2:6" s="5" customFormat="1" ht="15.95" customHeight="1" x14ac:dyDescent="0.2">
      <c r="B38" s="334" t="s">
        <v>423</v>
      </c>
      <c r="C38" s="80">
        <v>31245.22</v>
      </c>
      <c r="D38" s="86">
        <v>383539.31</v>
      </c>
      <c r="E38" s="376">
        <v>8.1465495675006563E-2</v>
      </c>
      <c r="F38" s="9"/>
    </row>
    <row r="39" spans="2:6" s="5" customFormat="1" ht="15.95" customHeight="1" x14ac:dyDescent="0.2">
      <c r="B39" s="334" t="s">
        <v>424</v>
      </c>
      <c r="C39" s="80">
        <v>1096.6400000000001</v>
      </c>
      <c r="D39" s="86">
        <v>106482.03</v>
      </c>
      <c r="E39" s="376">
        <v>1.0298826947607968E-2</v>
      </c>
      <c r="F39" s="9"/>
    </row>
    <row r="40" spans="2:6" s="5" customFormat="1" ht="15.95" customHeight="1" x14ac:dyDescent="0.2">
      <c r="B40" s="334" t="s">
        <v>425</v>
      </c>
      <c r="C40" s="80">
        <v>57414.19</v>
      </c>
      <c r="D40" s="86">
        <v>566916.31000000006</v>
      </c>
      <c r="E40" s="376">
        <v>0.10127454262164375</v>
      </c>
      <c r="F40" s="9"/>
    </row>
    <row r="41" spans="2:6" s="5" customFormat="1" ht="15.95" customHeight="1" x14ac:dyDescent="0.2">
      <c r="B41" s="334" t="s">
        <v>426</v>
      </c>
      <c r="C41" s="80">
        <v>25439.49</v>
      </c>
      <c r="D41" s="86">
        <v>342253.7</v>
      </c>
      <c r="E41" s="376">
        <v>7.432933522705526E-2</v>
      </c>
      <c r="F41" s="9"/>
    </row>
    <row r="42" spans="2:6" s="5" customFormat="1" ht="15.95" customHeight="1" x14ac:dyDescent="0.2">
      <c r="B42" s="334" t="s">
        <v>427</v>
      </c>
      <c r="C42" s="80">
        <v>614817.67000000004</v>
      </c>
      <c r="D42" s="86">
        <v>1610848.64</v>
      </c>
      <c r="E42" s="376">
        <v>0.3816731471431109</v>
      </c>
      <c r="F42" s="9"/>
    </row>
    <row r="43" spans="2:6" s="5" customFormat="1" ht="15.95" customHeight="1" x14ac:dyDescent="0.2">
      <c r="B43" s="334" t="s">
        <v>428</v>
      </c>
      <c r="C43" s="80">
        <v>32882.39</v>
      </c>
      <c r="D43" s="86">
        <v>208909.67</v>
      </c>
      <c r="E43" s="376">
        <v>0.15740003801643074</v>
      </c>
      <c r="F43" s="9"/>
    </row>
    <row r="44" spans="2:6" s="5" customFormat="1" ht="15.95" customHeight="1" x14ac:dyDescent="0.2">
      <c r="B44" s="334" t="s">
        <v>429</v>
      </c>
      <c r="C44" s="80">
        <v>45039.44</v>
      </c>
      <c r="D44" s="86">
        <v>539588.92000000004</v>
      </c>
      <c r="E44" s="376">
        <v>8.3469912614217504E-2</v>
      </c>
      <c r="F44" s="9"/>
    </row>
    <row r="45" spans="2:6" s="5" customFormat="1" ht="15.95" customHeight="1" x14ac:dyDescent="0.2">
      <c r="B45" s="334" t="s">
        <v>430</v>
      </c>
      <c r="C45" s="80">
        <v>180140.49</v>
      </c>
      <c r="D45" s="86">
        <v>1048488.42</v>
      </c>
      <c r="E45" s="376">
        <v>0.17180970868519463</v>
      </c>
      <c r="F45" s="9"/>
    </row>
    <row r="46" spans="2:6" s="5" customFormat="1" ht="15.95" customHeight="1" x14ac:dyDescent="0.2">
      <c r="B46" s="334" t="s">
        <v>431</v>
      </c>
      <c r="C46" s="80">
        <v>52102.64</v>
      </c>
      <c r="D46" s="86">
        <v>148310.54</v>
      </c>
      <c r="E46" s="376">
        <v>0.35130773578196128</v>
      </c>
      <c r="F46" s="9"/>
    </row>
    <row r="47" spans="2:6" s="5" customFormat="1" ht="15.95" customHeight="1" x14ac:dyDescent="0.2">
      <c r="B47" s="334" t="s">
        <v>432</v>
      </c>
      <c r="C47" s="80">
        <v>2967.67</v>
      </c>
      <c r="D47" s="86">
        <v>158206.94</v>
      </c>
      <c r="E47" s="376">
        <v>1.8758153087342438E-2</v>
      </c>
      <c r="F47" s="9"/>
    </row>
    <row r="48" spans="2:6" s="5" customFormat="1" ht="15.95" customHeight="1" x14ac:dyDescent="0.2">
      <c r="B48" s="334" t="s">
        <v>433</v>
      </c>
      <c r="C48" s="80">
        <v>65868.06</v>
      </c>
      <c r="D48" s="86">
        <v>503589.6</v>
      </c>
      <c r="E48" s="376">
        <v>0.13079710144927537</v>
      </c>
      <c r="F48" s="9"/>
    </row>
    <row r="49" spans="2:6" s="5" customFormat="1" ht="15.95" customHeight="1" x14ac:dyDescent="0.2">
      <c r="B49" s="334" t="s">
        <v>434</v>
      </c>
      <c r="C49" s="80">
        <v>17767.87</v>
      </c>
      <c r="D49" s="86">
        <v>80365.13</v>
      </c>
      <c r="E49" s="376">
        <v>0.22108929581772591</v>
      </c>
      <c r="F49" s="9"/>
    </row>
    <row r="50" spans="2:6" s="5" customFormat="1" ht="15.95" customHeight="1" x14ac:dyDescent="0.2">
      <c r="B50" s="334" t="s">
        <v>435</v>
      </c>
      <c r="C50" s="80">
        <v>130314.03</v>
      </c>
      <c r="D50" s="86">
        <v>1033657.55</v>
      </c>
      <c r="E50" s="376">
        <v>0.12607079588399464</v>
      </c>
      <c r="F50" s="9"/>
    </row>
    <row r="51" spans="2:6" s="5" customFormat="1" ht="15.95" customHeight="1" x14ac:dyDescent="0.2">
      <c r="B51" s="334" t="s">
        <v>436</v>
      </c>
      <c r="C51" s="80">
        <v>31000</v>
      </c>
      <c r="D51" s="86">
        <v>22130.22</v>
      </c>
      <c r="E51" s="376">
        <v>1.4007994498021257</v>
      </c>
      <c r="F51" s="9"/>
    </row>
    <row r="52" spans="2:6" s="5" customFormat="1" ht="15.95" customHeight="1" thickBot="1" x14ac:dyDescent="0.25">
      <c r="B52" s="345" t="s">
        <v>399</v>
      </c>
      <c r="C52" s="98">
        <v>23900</v>
      </c>
      <c r="D52" s="89">
        <v>34438.11</v>
      </c>
      <c r="E52" s="377">
        <v>0.69399859632250438</v>
      </c>
      <c r="F52" s="9"/>
    </row>
    <row r="53" spans="2:6" s="5" customFormat="1" ht="25.5" customHeight="1" thickTop="1" thickBot="1" x14ac:dyDescent="0.25">
      <c r="B53" s="336" t="s">
        <v>1</v>
      </c>
      <c r="C53" s="367">
        <v>1739242.91</v>
      </c>
      <c r="D53" s="374">
        <v>9037074.0700000003</v>
      </c>
      <c r="E53" s="375">
        <v>0.19245641858504761</v>
      </c>
      <c r="F53" s="9"/>
    </row>
  </sheetData>
  <phoneticPr fontId="2" type="noConversion"/>
  <hyperlinks>
    <hyperlink ref="H1" location="INDICE!A1" display="VOLVER AL ÍNDICE" xr:uid="{5E4EE970-D9E5-41A1-BCB5-B9F9B302F1D4}"/>
  </hyperlinks>
  <printOptions horizontalCentered="1"/>
  <pageMargins left="0.59055118110236227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8F0E-D21C-48A8-9C74-52E7A2C9EC35}">
  <sheetPr codeName="Hoja56">
    <tabColor rgb="FF92D050"/>
  </sheetPr>
  <dimension ref="B1:K51"/>
  <sheetViews>
    <sheetView showGridLines="0" topLeftCell="A10" workbookViewId="0">
      <selection activeCell="M21" sqref="M21"/>
    </sheetView>
  </sheetViews>
  <sheetFormatPr baseColWidth="10" defaultColWidth="9.140625" defaultRowHeight="12.75" x14ac:dyDescent="0.2"/>
  <cols>
    <col min="1" max="1" width="1.5703125" style="5" customWidth="1"/>
    <col min="2" max="2" width="18.5703125" style="5" customWidth="1"/>
    <col min="3" max="4" width="10.5703125" style="5" customWidth="1"/>
    <col min="5" max="6" width="12.42578125" style="5" customWidth="1"/>
    <col min="7" max="8" width="10.5703125" style="5" customWidth="1"/>
    <col min="9" max="9" width="20.5703125" style="5" customWidth="1"/>
    <col min="10" max="10" width="5.42578125" style="9" customWidth="1"/>
    <col min="11" max="12" width="11.140625" style="5" customWidth="1"/>
    <col min="13" max="16384" width="9.140625" style="5"/>
  </cols>
  <sheetData>
    <row r="1" spans="2:11" ht="18" customHeight="1" thickTop="1" thickBot="1" x14ac:dyDescent="0.25">
      <c r="B1" s="1" t="s">
        <v>118</v>
      </c>
      <c r="C1" s="6"/>
      <c r="D1" s="6"/>
      <c r="E1" s="6"/>
      <c r="F1" s="6"/>
      <c r="G1" s="6"/>
      <c r="H1" s="6"/>
      <c r="I1" s="106"/>
      <c r="J1" s="164"/>
      <c r="K1" s="466" t="s">
        <v>180</v>
      </c>
    </row>
    <row r="2" spans="2:11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</row>
    <row r="3" spans="2:11" ht="18" customHeight="1" x14ac:dyDescent="0.2">
      <c r="B3" s="1" t="s">
        <v>185</v>
      </c>
      <c r="C3" s="6"/>
      <c r="D3" s="6"/>
      <c r="E3" s="6"/>
      <c r="F3" s="6"/>
      <c r="G3" s="6"/>
      <c r="H3" s="6"/>
      <c r="I3" s="6"/>
      <c r="J3" s="6"/>
    </row>
    <row r="4" spans="2:11" ht="6" customHeight="1" x14ac:dyDescent="0.2">
      <c r="B4" s="2"/>
      <c r="C4" s="6"/>
      <c r="D4" s="6"/>
      <c r="E4" s="6"/>
      <c r="F4" s="6"/>
      <c r="G4" s="6"/>
      <c r="H4" s="6"/>
      <c r="I4" s="6"/>
      <c r="J4" s="6"/>
    </row>
    <row r="5" spans="2:11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</row>
    <row r="6" spans="2:11" ht="11.25" customHeight="1" thickBot="1" x14ac:dyDescent="0.3">
      <c r="B6" s="3"/>
      <c r="C6" s="6"/>
      <c r="D6" s="6"/>
      <c r="E6" s="6"/>
      <c r="F6" s="6"/>
      <c r="G6" s="6"/>
      <c r="I6" s="20" t="s">
        <v>88</v>
      </c>
      <c r="J6" s="19"/>
    </row>
    <row r="7" spans="2:11" ht="48" customHeight="1" thickBot="1" x14ac:dyDescent="0.25">
      <c r="B7" s="195" t="s">
        <v>8</v>
      </c>
      <c r="C7" s="196" t="s">
        <v>122</v>
      </c>
      <c r="D7" s="197" t="s">
        <v>123</v>
      </c>
      <c r="E7" s="197" t="s">
        <v>291</v>
      </c>
      <c r="F7" s="197" t="s">
        <v>292</v>
      </c>
      <c r="G7" s="197" t="s">
        <v>125</v>
      </c>
      <c r="H7" s="198" t="s">
        <v>124</v>
      </c>
      <c r="I7" s="199" t="s">
        <v>134</v>
      </c>
      <c r="J7" s="115"/>
    </row>
    <row r="8" spans="2:11" ht="18" customHeight="1" thickTop="1" x14ac:dyDescent="0.2">
      <c r="B8" s="130" t="s">
        <v>419</v>
      </c>
      <c r="C8" s="33">
        <v>37.049999999999997</v>
      </c>
      <c r="D8" s="33">
        <v>933611.36</v>
      </c>
      <c r="E8" s="33">
        <v>109281.05</v>
      </c>
      <c r="F8" s="33">
        <v>264951.67999999999</v>
      </c>
      <c r="G8" s="33">
        <v>342421.72</v>
      </c>
      <c r="H8" s="38">
        <v>177402.85</v>
      </c>
      <c r="I8" s="158">
        <v>1827705.71</v>
      </c>
      <c r="J8" s="116"/>
    </row>
    <row r="9" spans="2:11" ht="18" customHeight="1" x14ac:dyDescent="0.2">
      <c r="B9" s="131" t="s">
        <v>420</v>
      </c>
      <c r="C9" s="33">
        <v>0</v>
      </c>
      <c r="D9" s="33">
        <v>202588.78</v>
      </c>
      <c r="E9" s="33">
        <v>19319.900000000001</v>
      </c>
      <c r="F9" s="33">
        <v>61790.63</v>
      </c>
      <c r="G9" s="33">
        <v>65276.59</v>
      </c>
      <c r="H9" s="39">
        <v>49505.8</v>
      </c>
      <c r="I9" s="158">
        <v>398481.7</v>
      </c>
      <c r="J9" s="116"/>
    </row>
    <row r="10" spans="2:11" ht="18" customHeight="1" x14ac:dyDescent="0.2">
      <c r="B10" s="131" t="s">
        <v>421</v>
      </c>
      <c r="C10" s="33">
        <v>0</v>
      </c>
      <c r="D10" s="33">
        <v>83527.06</v>
      </c>
      <c r="E10" s="33">
        <v>3794.52</v>
      </c>
      <c r="F10" s="33">
        <v>25251.58</v>
      </c>
      <c r="G10" s="33">
        <v>31152.74</v>
      </c>
      <c r="H10" s="39">
        <v>12301.65</v>
      </c>
      <c r="I10" s="158">
        <v>156027.54999999999</v>
      </c>
      <c r="J10" s="116"/>
    </row>
    <row r="11" spans="2:11" ht="18" customHeight="1" x14ac:dyDescent="0.2">
      <c r="B11" s="131" t="s">
        <v>422</v>
      </c>
      <c r="C11" s="33">
        <v>0</v>
      </c>
      <c r="D11" s="33">
        <v>127231.77</v>
      </c>
      <c r="E11" s="33">
        <v>4972.38</v>
      </c>
      <c r="F11" s="33">
        <v>39660.629999999997</v>
      </c>
      <c r="G11" s="33">
        <v>25200.240000000002</v>
      </c>
      <c r="H11" s="39">
        <v>30821.21</v>
      </c>
      <c r="I11" s="158">
        <v>227886.23</v>
      </c>
      <c r="J11" s="116"/>
    </row>
    <row r="12" spans="2:11" ht="18" customHeight="1" x14ac:dyDescent="0.2">
      <c r="B12" s="131" t="s">
        <v>423</v>
      </c>
      <c r="C12" s="33">
        <v>0</v>
      </c>
      <c r="D12" s="33">
        <v>337017.39</v>
      </c>
      <c r="E12" s="33">
        <v>16446.12</v>
      </c>
      <c r="F12" s="33">
        <v>77385</v>
      </c>
      <c r="G12" s="33">
        <v>65398.239999999998</v>
      </c>
      <c r="H12" s="39">
        <v>32393.81</v>
      </c>
      <c r="I12" s="158">
        <v>528640.56000000006</v>
      </c>
      <c r="J12" s="116"/>
    </row>
    <row r="13" spans="2:11" ht="18" customHeight="1" x14ac:dyDescent="0.2">
      <c r="B13" s="131" t="s">
        <v>424</v>
      </c>
      <c r="C13" s="33">
        <v>0</v>
      </c>
      <c r="D13" s="33">
        <v>64109.26</v>
      </c>
      <c r="E13" s="33">
        <v>6311.16</v>
      </c>
      <c r="F13" s="33">
        <v>26048.69</v>
      </c>
      <c r="G13" s="33">
        <v>15399.05</v>
      </c>
      <c r="H13" s="39">
        <v>9711.07</v>
      </c>
      <c r="I13" s="158">
        <v>121579.23</v>
      </c>
      <c r="J13" s="116"/>
    </row>
    <row r="14" spans="2:11" ht="18" customHeight="1" x14ac:dyDescent="0.2">
      <c r="B14" s="131" t="s">
        <v>425</v>
      </c>
      <c r="C14" s="33">
        <v>0</v>
      </c>
      <c r="D14" s="33">
        <v>414458.02</v>
      </c>
      <c r="E14" s="33">
        <v>14520.34</v>
      </c>
      <c r="F14" s="33">
        <v>100974.43</v>
      </c>
      <c r="G14" s="33">
        <v>104851.25</v>
      </c>
      <c r="H14" s="39">
        <v>71864.820000000007</v>
      </c>
      <c r="I14" s="158">
        <v>706668.86</v>
      </c>
      <c r="J14" s="116"/>
    </row>
    <row r="15" spans="2:11" ht="18" customHeight="1" x14ac:dyDescent="0.2">
      <c r="B15" s="131" t="s">
        <v>426</v>
      </c>
      <c r="C15" s="33">
        <v>0</v>
      </c>
      <c r="D15" s="33">
        <v>254973.78</v>
      </c>
      <c r="E15" s="33">
        <v>17713.05</v>
      </c>
      <c r="F15" s="33">
        <v>98125.17</v>
      </c>
      <c r="G15" s="33">
        <v>52256.63</v>
      </c>
      <c r="H15" s="39">
        <v>45852.89</v>
      </c>
      <c r="I15" s="158">
        <v>468921.52</v>
      </c>
      <c r="J15" s="116"/>
    </row>
    <row r="16" spans="2:11" ht="18" customHeight="1" x14ac:dyDescent="0.2">
      <c r="B16" s="131" t="s">
        <v>427</v>
      </c>
      <c r="C16" s="33">
        <v>188.39</v>
      </c>
      <c r="D16" s="33">
        <v>1026700.33</v>
      </c>
      <c r="E16" s="33">
        <v>44548.44</v>
      </c>
      <c r="F16" s="33">
        <v>386195.49</v>
      </c>
      <c r="G16" s="33">
        <v>231652.38</v>
      </c>
      <c r="H16" s="39">
        <v>237680.51</v>
      </c>
      <c r="I16" s="158">
        <v>1926965.54</v>
      </c>
      <c r="J16" s="116"/>
    </row>
    <row r="17" spans="2:9" ht="18" customHeight="1" x14ac:dyDescent="0.2">
      <c r="B17" s="131" t="s">
        <v>428</v>
      </c>
      <c r="C17" s="33">
        <v>0</v>
      </c>
      <c r="D17" s="33">
        <v>127102.21</v>
      </c>
      <c r="E17" s="33">
        <v>27969.94</v>
      </c>
      <c r="F17" s="33">
        <v>41513.300000000003</v>
      </c>
      <c r="G17" s="33">
        <v>36339.269999999997</v>
      </c>
      <c r="H17" s="39">
        <v>19680.98</v>
      </c>
      <c r="I17" s="158">
        <v>252605.7</v>
      </c>
    </row>
    <row r="18" spans="2:9" ht="18" customHeight="1" x14ac:dyDescent="0.2">
      <c r="B18" s="131" t="s">
        <v>429</v>
      </c>
      <c r="C18" s="33">
        <v>0</v>
      </c>
      <c r="D18" s="33">
        <v>358303.93</v>
      </c>
      <c r="E18" s="33">
        <v>21539.98</v>
      </c>
      <c r="F18" s="33">
        <v>82277.570000000007</v>
      </c>
      <c r="G18" s="33">
        <v>124598.23</v>
      </c>
      <c r="H18" s="39">
        <v>44752.05</v>
      </c>
      <c r="I18" s="158">
        <v>631471.76</v>
      </c>
    </row>
    <row r="19" spans="2:9" ht="18" customHeight="1" x14ac:dyDescent="0.2">
      <c r="B19" s="131" t="s">
        <v>430</v>
      </c>
      <c r="C19" s="33">
        <v>0</v>
      </c>
      <c r="D19" s="33">
        <v>837185.56</v>
      </c>
      <c r="E19" s="33">
        <v>11030.41</v>
      </c>
      <c r="F19" s="33">
        <v>135731.54</v>
      </c>
      <c r="G19" s="33">
        <v>46559.35</v>
      </c>
      <c r="H19" s="39">
        <v>180679.88</v>
      </c>
      <c r="I19" s="158">
        <v>1211186.74</v>
      </c>
    </row>
    <row r="20" spans="2:9" ht="18" customHeight="1" x14ac:dyDescent="0.2">
      <c r="B20" s="131" t="s">
        <v>431</v>
      </c>
      <c r="C20" s="33">
        <v>0</v>
      </c>
      <c r="D20" s="33">
        <v>84362.79</v>
      </c>
      <c r="E20" s="33">
        <v>14887.02</v>
      </c>
      <c r="F20" s="33">
        <v>33776.11</v>
      </c>
      <c r="G20" s="33">
        <v>64169.919999999998</v>
      </c>
      <c r="H20" s="39">
        <v>17248.830000000002</v>
      </c>
      <c r="I20" s="158">
        <v>214444.66999999998</v>
      </c>
    </row>
    <row r="21" spans="2:9" ht="18" customHeight="1" x14ac:dyDescent="0.2">
      <c r="B21" s="131" t="s">
        <v>432</v>
      </c>
      <c r="C21" s="33">
        <v>157.46</v>
      </c>
      <c r="D21" s="33">
        <v>70071.77</v>
      </c>
      <c r="E21" s="33">
        <v>4129.3900000000003</v>
      </c>
      <c r="F21" s="33">
        <v>50567.53</v>
      </c>
      <c r="G21" s="33">
        <v>32846.339999999997</v>
      </c>
      <c r="H21" s="39">
        <v>11757.35</v>
      </c>
      <c r="I21" s="158">
        <v>169529.84</v>
      </c>
    </row>
    <row r="22" spans="2:9" ht="18" customHeight="1" x14ac:dyDescent="0.2">
      <c r="B22" s="131" t="s">
        <v>433</v>
      </c>
      <c r="C22" s="33">
        <v>0</v>
      </c>
      <c r="D22" s="33">
        <v>313081.51</v>
      </c>
      <c r="E22" s="33">
        <v>14522.1</v>
      </c>
      <c r="F22" s="33">
        <v>118710.18</v>
      </c>
      <c r="G22" s="33">
        <v>68047.679999999993</v>
      </c>
      <c r="H22" s="39">
        <v>53479.92</v>
      </c>
      <c r="I22" s="158">
        <v>567841.39</v>
      </c>
    </row>
    <row r="23" spans="2:9" ht="18" customHeight="1" x14ac:dyDescent="0.2">
      <c r="B23" s="131" t="s">
        <v>434</v>
      </c>
      <c r="C23" s="33">
        <v>0</v>
      </c>
      <c r="D23" s="33">
        <v>42314.19</v>
      </c>
      <c r="E23" s="33">
        <v>1958.48</v>
      </c>
      <c r="F23" s="33">
        <v>15500.46</v>
      </c>
      <c r="G23" s="33">
        <v>18205.099999999999</v>
      </c>
      <c r="H23" s="39">
        <v>7613.68</v>
      </c>
      <c r="I23" s="158">
        <v>85591.91</v>
      </c>
    </row>
    <row r="24" spans="2:9" ht="18" customHeight="1" x14ac:dyDescent="0.2">
      <c r="B24" s="131" t="s">
        <v>435</v>
      </c>
      <c r="C24" s="33">
        <v>332.06</v>
      </c>
      <c r="D24" s="33">
        <v>572079.64</v>
      </c>
      <c r="E24" s="33">
        <v>27085.68</v>
      </c>
      <c r="F24" s="33">
        <v>318477.55</v>
      </c>
      <c r="G24" s="33">
        <v>106841.31</v>
      </c>
      <c r="H24" s="39">
        <v>125219.62</v>
      </c>
      <c r="I24" s="158">
        <v>1150035.8600000001</v>
      </c>
    </row>
    <row r="25" spans="2:9" ht="18" customHeight="1" x14ac:dyDescent="0.2">
      <c r="B25" s="131" t="s">
        <v>436</v>
      </c>
      <c r="C25" s="33">
        <v>0</v>
      </c>
      <c r="D25" s="33">
        <v>13573.77</v>
      </c>
      <c r="E25" s="33">
        <v>349.65</v>
      </c>
      <c r="F25" s="33">
        <v>2160.88</v>
      </c>
      <c r="G25" s="33">
        <v>21792.26</v>
      </c>
      <c r="H25" s="39">
        <v>4610.1899999999996</v>
      </c>
      <c r="I25" s="158">
        <v>42486.75</v>
      </c>
    </row>
    <row r="26" spans="2:9" ht="18" customHeight="1" thickBot="1" x14ac:dyDescent="0.25">
      <c r="B26" s="133" t="s">
        <v>399</v>
      </c>
      <c r="C26" s="35">
        <v>0</v>
      </c>
      <c r="D26" s="36">
        <v>28511.65</v>
      </c>
      <c r="E26" s="36">
        <v>966.9</v>
      </c>
      <c r="F26" s="36">
        <v>3053.74</v>
      </c>
      <c r="G26" s="36">
        <v>7017.49</v>
      </c>
      <c r="H26" s="40">
        <v>885.08</v>
      </c>
      <c r="I26" s="159">
        <v>40434.86</v>
      </c>
    </row>
    <row r="27" spans="2:9" ht="27" customHeight="1" thickTop="1" thickBot="1" x14ac:dyDescent="0.25">
      <c r="B27" s="201" t="s">
        <v>1</v>
      </c>
      <c r="C27" s="152">
        <v>714.96</v>
      </c>
      <c r="D27" s="152">
        <v>5890804.7700000005</v>
      </c>
      <c r="E27" s="152">
        <v>361346.51</v>
      </c>
      <c r="F27" s="152">
        <v>1882152.16</v>
      </c>
      <c r="G27" s="152">
        <v>1460025.79</v>
      </c>
      <c r="H27" s="153">
        <v>1133462.19</v>
      </c>
      <c r="I27" s="160">
        <v>10728506.380000001</v>
      </c>
    </row>
    <row r="28" spans="2:9" ht="39" customHeight="1" x14ac:dyDescent="0.2"/>
    <row r="29" spans="2:9" ht="15" customHeight="1" x14ac:dyDescent="0.25">
      <c r="B29" s="4" t="s">
        <v>11</v>
      </c>
      <c r="C29" s="6"/>
      <c r="D29" s="6"/>
      <c r="E29" s="6"/>
      <c r="F29" s="6"/>
      <c r="G29" s="6"/>
      <c r="H29" s="6"/>
      <c r="I29" s="6"/>
    </row>
    <row r="30" spans="2:9" ht="11.25" customHeight="1" thickBot="1" x14ac:dyDescent="0.3">
      <c r="B30" s="3"/>
      <c r="C30" s="6"/>
      <c r="D30" s="6"/>
      <c r="E30" s="6"/>
      <c r="F30" s="6"/>
      <c r="G30" s="6"/>
      <c r="I30" s="20" t="s">
        <v>102</v>
      </c>
    </row>
    <row r="31" spans="2:9" ht="48" customHeight="1" thickBot="1" x14ac:dyDescent="0.25">
      <c r="B31" s="195" t="s">
        <v>8</v>
      </c>
      <c r="C31" s="196" t="s">
        <v>122</v>
      </c>
      <c r="D31" s="197" t="s">
        <v>123</v>
      </c>
      <c r="E31" s="197" t="s">
        <v>291</v>
      </c>
      <c r="F31" s="197" t="s">
        <v>292</v>
      </c>
      <c r="G31" s="197" t="s">
        <v>125</v>
      </c>
      <c r="H31" s="198" t="s">
        <v>124</v>
      </c>
      <c r="I31" s="199" t="s">
        <v>134</v>
      </c>
    </row>
    <row r="32" spans="2:9" ht="18" customHeight="1" thickTop="1" x14ac:dyDescent="0.2">
      <c r="B32" s="130" t="s">
        <v>419</v>
      </c>
      <c r="C32" s="32">
        <v>2.0271315998679019E-5</v>
      </c>
      <c r="D32" s="32">
        <v>0.51081055056724645</v>
      </c>
      <c r="E32" s="32">
        <v>5.979138184122651E-2</v>
      </c>
      <c r="F32" s="32">
        <v>0.14496408177222361</v>
      </c>
      <c r="G32" s="32">
        <v>0.18735057735306851</v>
      </c>
      <c r="H32" s="42">
        <v>9.7063137150236303E-2</v>
      </c>
      <c r="I32" s="161">
        <v>1</v>
      </c>
    </row>
    <row r="33" spans="2:9" ht="18" customHeight="1" x14ac:dyDescent="0.2">
      <c r="B33" s="130" t="s">
        <v>420</v>
      </c>
      <c r="C33" s="32">
        <v>0</v>
      </c>
      <c r="D33" s="32">
        <v>0.50840171581279636</v>
      </c>
      <c r="E33" s="32">
        <v>4.8483782316728723E-2</v>
      </c>
      <c r="F33" s="32">
        <v>0.15506516359471462</v>
      </c>
      <c r="G33" s="32">
        <v>0.163813269216629</v>
      </c>
      <c r="H33" s="43">
        <v>0.1242360690591312</v>
      </c>
      <c r="I33" s="161">
        <v>1</v>
      </c>
    </row>
    <row r="34" spans="2:9" ht="18" customHeight="1" x14ac:dyDescent="0.2">
      <c r="B34" s="130" t="s">
        <v>421</v>
      </c>
      <c r="C34" s="32">
        <v>0</v>
      </c>
      <c r="D34" s="32">
        <v>0.53533533020290325</v>
      </c>
      <c r="E34" s="32">
        <v>2.4319551258736038E-2</v>
      </c>
      <c r="F34" s="32">
        <v>0.16184052111309832</v>
      </c>
      <c r="G34" s="32">
        <v>0.19966179049789606</v>
      </c>
      <c r="H34" s="43">
        <v>7.8842806927366352E-2</v>
      </c>
      <c r="I34" s="161">
        <v>1</v>
      </c>
    </row>
    <row r="35" spans="2:9" ht="18" customHeight="1" x14ac:dyDescent="0.2">
      <c r="B35" s="131" t="s">
        <v>422</v>
      </c>
      <c r="C35" s="32">
        <v>0</v>
      </c>
      <c r="D35" s="32">
        <v>0.55831267207325341</v>
      </c>
      <c r="E35" s="32">
        <v>2.1819571985547348E-2</v>
      </c>
      <c r="F35" s="32">
        <v>0.17403697450258401</v>
      </c>
      <c r="G35" s="32">
        <v>0.11058254814255342</v>
      </c>
      <c r="H35" s="43">
        <v>0.13524823329606181</v>
      </c>
      <c r="I35" s="161">
        <v>1</v>
      </c>
    </row>
    <row r="36" spans="2:9" ht="18" customHeight="1" x14ac:dyDescent="0.2">
      <c r="B36" s="131" t="s">
        <v>423</v>
      </c>
      <c r="C36" s="32">
        <v>0</v>
      </c>
      <c r="D36" s="32">
        <v>0.63751708722463518</v>
      </c>
      <c r="E36" s="32">
        <v>3.1110212201651718E-2</v>
      </c>
      <c r="F36" s="32">
        <v>0.14638490849056301</v>
      </c>
      <c r="G36" s="32">
        <v>0.12371022004062646</v>
      </c>
      <c r="H36" s="43">
        <v>6.1277572042523556E-2</v>
      </c>
      <c r="I36" s="161">
        <v>1</v>
      </c>
    </row>
    <row r="37" spans="2:9" ht="18" customHeight="1" x14ac:dyDescent="0.2">
      <c r="B37" s="131" t="s">
        <v>424</v>
      </c>
      <c r="C37" s="32">
        <v>0</v>
      </c>
      <c r="D37" s="32">
        <v>0.52730437592013046</v>
      </c>
      <c r="E37" s="32">
        <v>5.1909853352418829E-2</v>
      </c>
      <c r="F37" s="32">
        <v>0.21425279630410557</v>
      </c>
      <c r="G37" s="32">
        <v>0.1266585583738275</v>
      </c>
      <c r="H37" s="43">
        <v>7.9874416049517671E-2</v>
      </c>
      <c r="I37" s="161">
        <v>1</v>
      </c>
    </row>
    <row r="38" spans="2:9" ht="18" customHeight="1" x14ac:dyDescent="0.2">
      <c r="B38" s="131" t="s">
        <v>425</v>
      </c>
      <c r="C38" s="32">
        <v>0</v>
      </c>
      <c r="D38" s="32">
        <v>0.58649537776434646</v>
      </c>
      <c r="E38" s="32">
        <v>2.054758716833794E-2</v>
      </c>
      <c r="F38" s="32">
        <v>0.14288790084793038</v>
      </c>
      <c r="G38" s="32">
        <v>0.14837394985821223</v>
      </c>
      <c r="H38" s="43">
        <v>0.10169518436117309</v>
      </c>
      <c r="I38" s="161">
        <v>1</v>
      </c>
    </row>
    <row r="39" spans="2:9" ht="18" customHeight="1" x14ac:dyDescent="0.2">
      <c r="B39" s="131" t="s">
        <v>426</v>
      </c>
      <c r="C39" s="32">
        <v>0</v>
      </c>
      <c r="D39" s="32">
        <v>0.54374510259200726</v>
      </c>
      <c r="E39" s="32">
        <v>3.7774018134207187E-2</v>
      </c>
      <c r="F39" s="32">
        <v>0.20925712686421385</v>
      </c>
      <c r="G39" s="32">
        <v>0.11144003371822218</v>
      </c>
      <c r="H39" s="43">
        <v>9.7783718691349455E-2</v>
      </c>
      <c r="I39" s="161">
        <v>1</v>
      </c>
    </row>
    <row r="40" spans="2:9" ht="18" customHeight="1" x14ac:dyDescent="0.2">
      <c r="B40" s="131" t="s">
        <v>427</v>
      </c>
      <c r="C40" s="32">
        <v>9.7765111046043912E-5</v>
      </c>
      <c r="D40" s="32">
        <v>0.53280679321333368</v>
      </c>
      <c r="E40" s="32">
        <v>2.3118441443431312E-2</v>
      </c>
      <c r="F40" s="32">
        <v>0.20041639665232414</v>
      </c>
      <c r="G40" s="32">
        <v>0.12021615082955765</v>
      </c>
      <c r="H40" s="43">
        <v>0.1233444527503071</v>
      </c>
      <c r="I40" s="161">
        <v>1</v>
      </c>
    </row>
    <row r="41" spans="2:9" ht="18" customHeight="1" x14ac:dyDescent="0.2">
      <c r="B41" s="131" t="s">
        <v>428</v>
      </c>
      <c r="C41" s="32">
        <v>0</v>
      </c>
      <c r="D41" s="32">
        <v>0.50316445749244776</v>
      </c>
      <c r="E41" s="32">
        <v>0.11072568829602815</v>
      </c>
      <c r="F41" s="32">
        <v>0.16434031377755925</v>
      </c>
      <c r="G41" s="32">
        <v>0.1438576801711125</v>
      </c>
      <c r="H41" s="43">
        <v>7.7911860262852337E-2</v>
      </c>
      <c r="I41" s="161">
        <v>1</v>
      </c>
    </row>
    <row r="42" spans="2:9" ht="18" customHeight="1" x14ac:dyDescent="0.2">
      <c r="B42" s="131" t="s">
        <v>429</v>
      </c>
      <c r="C42" s="32">
        <v>0</v>
      </c>
      <c r="D42" s="32">
        <v>0.56741085302056893</v>
      </c>
      <c r="E42" s="32">
        <v>3.411075738367144E-2</v>
      </c>
      <c r="F42" s="32">
        <v>0.130294931953885</v>
      </c>
      <c r="G42" s="32">
        <v>0.19731401765298259</v>
      </c>
      <c r="H42" s="43">
        <v>7.0869439988891988E-2</v>
      </c>
      <c r="I42" s="161">
        <v>1</v>
      </c>
    </row>
    <row r="43" spans="2:9" ht="18" customHeight="1" x14ac:dyDescent="0.2">
      <c r="B43" s="131" t="s">
        <v>430</v>
      </c>
      <c r="C43" s="32">
        <v>0</v>
      </c>
      <c r="D43" s="32">
        <v>0.69121096883871114</v>
      </c>
      <c r="E43" s="32">
        <v>9.1071092802749807E-3</v>
      </c>
      <c r="F43" s="32">
        <v>0.11206491577013138</v>
      </c>
      <c r="G43" s="32">
        <v>3.8441099512037259E-2</v>
      </c>
      <c r="H43" s="43">
        <v>0.14917590659884536</v>
      </c>
      <c r="I43" s="161">
        <v>1</v>
      </c>
    </row>
    <row r="44" spans="2:9" ht="18" customHeight="1" x14ac:dyDescent="0.2">
      <c r="B44" s="131" t="s">
        <v>431</v>
      </c>
      <c r="C44" s="32">
        <v>0</v>
      </c>
      <c r="D44" s="32">
        <v>0.39340119761428438</v>
      </c>
      <c r="E44" s="32">
        <v>6.9421263769344335E-2</v>
      </c>
      <c r="F44" s="32">
        <v>0.15750501049991125</v>
      </c>
      <c r="G44" s="32">
        <v>0.29923765416972126</v>
      </c>
      <c r="H44" s="43">
        <v>8.0434873946738816E-2</v>
      </c>
      <c r="I44" s="161">
        <v>1</v>
      </c>
    </row>
    <row r="45" spans="2:9" ht="18" customHeight="1" x14ac:dyDescent="0.2">
      <c r="B45" s="131" t="s">
        <v>432</v>
      </c>
      <c r="C45" s="32">
        <v>9.288040382743239E-4</v>
      </c>
      <c r="D45" s="32">
        <v>0.41333000727187619</v>
      </c>
      <c r="E45" s="32">
        <v>2.4357894751744002E-2</v>
      </c>
      <c r="F45" s="32">
        <v>0.29828099879053743</v>
      </c>
      <c r="G45" s="32">
        <v>0.193749607738673</v>
      </c>
      <c r="H45" s="43">
        <v>6.9352687408895095E-2</v>
      </c>
      <c r="I45" s="161">
        <v>1</v>
      </c>
    </row>
    <row r="46" spans="2:9" ht="18" customHeight="1" x14ac:dyDescent="0.2">
      <c r="B46" s="131" t="s">
        <v>433</v>
      </c>
      <c r="C46" s="32">
        <v>0</v>
      </c>
      <c r="D46" s="32">
        <v>0.55135380321607064</v>
      </c>
      <c r="E46" s="32">
        <v>2.5574218885312323E-2</v>
      </c>
      <c r="F46" s="32">
        <v>0.20905517295947729</v>
      </c>
      <c r="G46" s="32">
        <v>0.11983571680112996</v>
      </c>
      <c r="H46" s="43">
        <v>9.4181088138009794E-2</v>
      </c>
      <c r="I46" s="161">
        <v>1</v>
      </c>
    </row>
    <row r="47" spans="2:9" ht="18" customHeight="1" x14ac:dyDescent="0.2">
      <c r="B47" s="131" t="s">
        <v>434</v>
      </c>
      <c r="C47" s="32">
        <v>0</v>
      </c>
      <c r="D47" s="32">
        <v>0.49437137224768091</v>
      </c>
      <c r="E47" s="32">
        <v>2.2881601777551171E-2</v>
      </c>
      <c r="F47" s="32">
        <v>0.18109725557006495</v>
      </c>
      <c r="G47" s="32">
        <v>0.21269650367657408</v>
      </c>
      <c r="H47" s="43">
        <v>8.8953266728128866E-2</v>
      </c>
      <c r="I47" s="161">
        <v>1</v>
      </c>
    </row>
    <row r="48" spans="2:9" ht="18" customHeight="1" x14ac:dyDescent="0.2">
      <c r="B48" s="131" t="s">
        <v>435</v>
      </c>
      <c r="C48" s="32">
        <v>2.8873882245724058E-4</v>
      </c>
      <c r="D48" s="32">
        <v>0.49744504488755675</v>
      </c>
      <c r="E48" s="32">
        <v>2.3552030803630764E-2</v>
      </c>
      <c r="F48" s="32">
        <v>0.27692836465116832</v>
      </c>
      <c r="G48" s="32">
        <v>9.2902590011410588E-2</v>
      </c>
      <c r="H48" s="43">
        <v>0.10888323082377621</v>
      </c>
      <c r="I48" s="161">
        <v>1</v>
      </c>
    </row>
    <row r="49" spans="2:9" ht="18" customHeight="1" x14ac:dyDescent="0.2">
      <c r="B49" s="131" t="s">
        <v>436</v>
      </c>
      <c r="C49" s="32">
        <v>0</v>
      </c>
      <c r="D49" s="32">
        <v>0.31948242687426082</v>
      </c>
      <c r="E49" s="32">
        <v>8.2296245300005292E-3</v>
      </c>
      <c r="F49" s="32">
        <v>5.0860091675640054E-2</v>
      </c>
      <c r="G49" s="32">
        <v>0.51291896885499588</v>
      </c>
      <c r="H49" s="43">
        <v>0.10850888806510264</v>
      </c>
      <c r="I49" s="161">
        <v>1</v>
      </c>
    </row>
    <row r="50" spans="2:9" ht="18" customHeight="1" thickBot="1" x14ac:dyDescent="0.25">
      <c r="B50" s="133" t="s">
        <v>399</v>
      </c>
      <c r="C50" s="41">
        <v>0</v>
      </c>
      <c r="D50" s="102">
        <v>0.70512547836198769</v>
      </c>
      <c r="E50" s="102">
        <v>2.3912534877083783E-2</v>
      </c>
      <c r="F50" s="102">
        <v>7.552245760217792E-2</v>
      </c>
      <c r="G50" s="102">
        <v>0.17355049578507259</v>
      </c>
      <c r="H50" s="44">
        <v>2.1889033373678059E-2</v>
      </c>
      <c r="I50" s="162">
        <v>1</v>
      </c>
    </row>
    <row r="51" spans="2:9" ht="27" customHeight="1" thickTop="1" thickBot="1" x14ac:dyDescent="0.25">
      <c r="B51" s="201" t="s">
        <v>1</v>
      </c>
      <c r="C51" s="184">
        <v>6.6641149725447617E-5</v>
      </c>
      <c r="D51" s="184">
        <v>0.54907967254245138</v>
      </c>
      <c r="E51" s="184">
        <v>3.3680970789523826E-2</v>
      </c>
      <c r="F51" s="184">
        <v>0.17543468711625074</v>
      </c>
      <c r="G51" s="184">
        <v>0.13608844868860487</v>
      </c>
      <c r="H51" s="185">
        <v>0.10564957971344376</v>
      </c>
      <c r="I51" s="163">
        <v>1</v>
      </c>
    </row>
  </sheetData>
  <phoneticPr fontId="2" type="noConversion"/>
  <hyperlinks>
    <hyperlink ref="K1" location="INDICE!A1" display="VOLVER AL ÍNDICE" xr:uid="{87129FBE-8488-444A-9AAB-9AB2D8F7A703}"/>
    <hyperlink ref="K1:L1" location="INDICE!A6:N6" display="VOLVER AL ÍNDICE" xr:uid="{45E046BA-F1C0-4220-9CE7-88859124802D}"/>
  </hyperlinks>
  <pageMargins left="0.39370078740157483" right="0.39370078740157483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A3D8-3E81-458C-B4A6-A81B2DF9C9B5}">
  <sheetPr codeName="Hoja57">
    <tabColor rgb="FF92D050"/>
  </sheetPr>
  <dimension ref="B1:K49"/>
  <sheetViews>
    <sheetView showGridLines="0" workbookViewId="0">
      <selection activeCell="K12" sqref="K12"/>
    </sheetView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4" width="10.5703125" style="5" customWidth="1"/>
    <col min="5" max="6" width="12.42578125" style="5" customWidth="1"/>
    <col min="7" max="8" width="10.5703125" style="5" customWidth="1"/>
    <col min="9" max="9" width="17.42578125" style="5" customWidth="1"/>
    <col min="10" max="10" width="6.42578125" style="9" customWidth="1"/>
    <col min="11" max="11" width="12.5703125" style="5" customWidth="1"/>
    <col min="12" max="16384" width="9.140625" style="5"/>
  </cols>
  <sheetData>
    <row r="1" spans="2:11" ht="18" customHeight="1" thickTop="1" thickBot="1" x14ac:dyDescent="0.25">
      <c r="B1" s="1" t="s">
        <v>118</v>
      </c>
      <c r="C1" s="6"/>
      <c r="D1" s="6"/>
      <c r="E1" s="6"/>
      <c r="F1" s="6"/>
      <c r="G1" s="6"/>
      <c r="H1" s="6"/>
      <c r="I1" s="106"/>
      <c r="J1" s="164"/>
      <c r="K1" s="466" t="s">
        <v>180</v>
      </c>
    </row>
    <row r="2" spans="2:11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  <c r="K2" s="6"/>
    </row>
    <row r="3" spans="2:11" ht="18" customHeight="1" x14ac:dyDescent="0.2">
      <c r="B3" s="1" t="s">
        <v>187</v>
      </c>
      <c r="C3" s="6"/>
      <c r="D3" s="6"/>
      <c r="E3" s="6"/>
      <c r="F3" s="6"/>
      <c r="G3" s="6"/>
      <c r="H3" s="6"/>
      <c r="I3" s="6"/>
      <c r="J3" s="6"/>
      <c r="K3" s="6"/>
    </row>
    <row r="4" spans="2:11" ht="6" customHeight="1" x14ac:dyDescent="0.2">
      <c r="B4" s="2"/>
      <c r="C4" s="6"/>
      <c r="D4" s="6"/>
      <c r="E4" s="6"/>
      <c r="F4" s="6"/>
      <c r="G4" s="6"/>
      <c r="H4" s="6"/>
      <c r="I4" s="6"/>
      <c r="J4" s="6"/>
      <c r="K4" s="6"/>
    </row>
    <row r="5" spans="2:11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  <c r="K5" s="6"/>
    </row>
    <row r="6" spans="2:11" ht="11.25" customHeight="1" thickBot="1" x14ac:dyDescent="0.3">
      <c r="B6" s="3"/>
      <c r="C6" s="6"/>
      <c r="D6" s="6"/>
      <c r="E6" s="6"/>
      <c r="F6" s="6"/>
      <c r="G6" s="6"/>
      <c r="I6" s="14" t="s">
        <v>88</v>
      </c>
      <c r="J6" s="19"/>
    </row>
    <row r="7" spans="2:11" ht="42" customHeight="1" thickBot="1" x14ac:dyDescent="0.25">
      <c r="B7" s="195" t="s">
        <v>2</v>
      </c>
      <c r="C7" s="196" t="s">
        <v>122</v>
      </c>
      <c r="D7" s="197" t="s">
        <v>123</v>
      </c>
      <c r="E7" s="197" t="s">
        <v>291</v>
      </c>
      <c r="F7" s="197" t="s">
        <v>292</v>
      </c>
      <c r="G7" s="197" t="s">
        <v>125</v>
      </c>
      <c r="H7" s="198" t="s">
        <v>124</v>
      </c>
      <c r="I7" s="199" t="s">
        <v>134</v>
      </c>
      <c r="J7" s="115"/>
    </row>
    <row r="8" spans="2:11" ht="17.100000000000001" customHeight="1" thickTop="1" x14ac:dyDescent="0.2">
      <c r="B8" s="130" t="s">
        <v>95</v>
      </c>
      <c r="C8" s="33">
        <v>714.96999999999991</v>
      </c>
      <c r="D8" s="33">
        <v>5890804.7700000005</v>
      </c>
      <c r="E8" s="33">
        <v>361346.51</v>
      </c>
      <c r="F8" s="33">
        <v>1882152.16</v>
      </c>
      <c r="G8" s="33">
        <v>1460025.79</v>
      </c>
      <c r="H8" s="38">
        <v>1133462.18</v>
      </c>
      <c r="I8" s="158">
        <v>10728506.380000001</v>
      </c>
      <c r="J8" s="116"/>
    </row>
    <row r="9" spans="2:11" ht="17.100000000000001" customHeight="1" x14ac:dyDescent="0.2">
      <c r="B9" s="131" t="s">
        <v>97</v>
      </c>
      <c r="C9" s="33">
        <v>534.53</v>
      </c>
      <c r="D9" s="33">
        <v>445153.87</v>
      </c>
      <c r="E9" s="33">
        <v>162909.94</v>
      </c>
      <c r="F9" s="33">
        <v>168423.07</v>
      </c>
      <c r="G9" s="33">
        <v>868090.16</v>
      </c>
      <c r="H9" s="39">
        <v>582663.12</v>
      </c>
      <c r="I9" s="158">
        <v>2227774.69</v>
      </c>
      <c r="J9" s="116"/>
    </row>
    <row r="10" spans="2:11" ht="17.100000000000001" customHeight="1" x14ac:dyDescent="0.2">
      <c r="B10" s="131" t="s">
        <v>98</v>
      </c>
      <c r="C10" s="33">
        <v>0</v>
      </c>
      <c r="D10" s="33">
        <v>36408.230000000003</v>
      </c>
      <c r="E10" s="33">
        <v>80843.87</v>
      </c>
      <c r="F10" s="33">
        <v>42200.11</v>
      </c>
      <c r="G10" s="33">
        <v>470306.67</v>
      </c>
      <c r="H10" s="39">
        <v>218348.4</v>
      </c>
      <c r="I10" s="158">
        <v>848107.28</v>
      </c>
      <c r="J10" s="116"/>
    </row>
    <row r="11" spans="2:11" ht="17.100000000000001" customHeight="1" x14ac:dyDescent="0.2">
      <c r="B11" s="131" t="s">
        <v>99</v>
      </c>
      <c r="C11" s="33">
        <v>0</v>
      </c>
      <c r="D11" s="33">
        <v>11121.52</v>
      </c>
      <c r="E11" s="33">
        <v>12195.28</v>
      </c>
      <c r="F11" s="33">
        <v>22235.52</v>
      </c>
      <c r="G11" s="33">
        <v>59554.9</v>
      </c>
      <c r="H11" s="39">
        <v>39853.82</v>
      </c>
      <c r="I11" s="158">
        <v>144961.04</v>
      </c>
      <c r="J11" s="116"/>
    </row>
    <row r="12" spans="2:11" ht="17.100000000000001" customHeight="1" thickBot="1" x14ac:dyDescent="0.25">
      <c r="B12" s="133" t="s">
        <v>100</v>
      </c>
      <c r="C12" s="35">
        <v>0</v>
      </c>
      <c r="D12" s="36">
        <v>80018.91</v>
      </c>
      <c r="E12" s="36">
        <v>50082</v>
      </c>
      <c r="F12" s="36">
        <v>57872.62</v>
      </c>
      <c r="G12" s="36">
        <v>357472.32</v>
      </c>
      <c r="H12" s="40">
        <v>109892.31</v>
      </c>
      <c r="I12" s="159">
        <v>655338.16</v>
      </c>
      <c r="J12" s="116"/>
    </row>
    <row r="13" spans="2:11" ht="25.5" customHeight="1" thickTop="1" thickBot="1" x14ac:dyDescent="0.25">
      <c r="B13" s="203" t="s">
        <v>92</v>
      </c>
      <c r="C13" s="152">
        <v>1249.5</v>
      </c>
      <c r="D13" s="152">
        <v>6463507.3000000007</v>
      </c>
      <c r="E13" s="152">
        <v>667377.6</v>
      </c>
      <c r="F13" s="152">
        <v>2172883.48</v>
      </c>
      <c r="G13" s="152">
        <v>3215449.84</v>
      </c>
      <c r="H13" s="153">
        <v>2084219.8299999998</v>
      </c>
      <c r="I13" s="160">
        <v>14604687.550000001</v>
      </c>
      <c r="J13" s="117"/>
    </row>
    <row r="15" spans="2:11" ht="15" customHeight="1" x14ac:dyDescent="0.25">
      <c r="B15" s="4" t="s">
        <v>9</v>
      </c>
      <c r="C15" s="6"/>
      <c r="D15" s="6"/>
      <c r="E15" s="6"/>
      <c r="F15" s="6"/>
      <c r="G15" s="6"/>
      <c r="H15" s="6"/>
      <c r="I15" s="6"/>
      <c r="J15" s="6"/>
      <c r="K15" s="6"/>
    </row>
    <row r="16" spans="2:11" ht="11.25" customHeight="1" thickBot="1" x14ac:dyDescent="0.3">
      <c r="B16" s="3"/>
      <c r="C16" s="6"/>
      <c r="D16" s="6"/>
      <c r="E16" s="6"/>
      <c r="F16" s="6"/>
      <c r="G16" s="6"/>
      <c r="I16" s="14" t="s">
        <v>102</v>
      </c>
      <c r="J16" s="19"/>
    </row>
    <row r="17" spans="2:9" ht="42" customHeight="1" thickBot="1" x14ac:dyDescent="0.25">
      <c r="B17" s="195" t="s">
        <v>2</v>
      </c>
      <c r="C17" s="196" t="s">
        <v>122</v>
      </c>
      <c r="D17" s="197" t="s">
        <v>123</v>
      </c>
      <c r="E17" s="197" t="s">
        <v>291</v>
      </c>
      <c r="F17" s="197" t="s">
        <v>292</v>
      </c>
      <c r="G17" s="197" t="s">
        <v>125</v>
      </c>
      <c r="H17" s="198" t="s">
        <v>124</v>
      </c>
      <c r="I17" s="199" t="s">
        <v>134</v>
      </c>
    </row>
    <row r="18" spans="2:9" ht="17.100000000000001" customHeight="1" thickTop="1" x14ac:dyDescent="0.2">
      <c r="B18" s="130" t="s">
        <v>95</v>
      </c>
      <c r="C18" s="32">
        <v>6.6642081821644949E-5</v>
      </c>
      <c r="D18" s="32">
        <v>0.54907967254245138</v>
      </c>
      <c r="E18" s="32">
        <v>3.3680970789523826E-2</v>
      </c>
      <c r="F18" s="32">
        <v>0.17543468711625074</v>
      </c>
      <c r="G18" s="32">
        <v>0.13608844868860487</v>
      </c>
      <c r="H18" s="42">
        <v>0.10564957878134755</v>
      </c>
      <c r="I18" s="167">
        <v>1</v>
      </c>
    </row>
    <row r="19" spans="2:9" ht="17.100000000000001" customHeight="1" x14ac:dyDescent="0.2">
      <c r="B19" s="131" t="s">
        <v>97</v>
      </c>
      <c r="C19" s="32">
        <v>2.3993898593039495E-4</v>
      </c>
      <c r="D19" s="32">
        <v>0.1998199692267803</v>
      </c>
      <c r="E19" s="32">
        <v>7.3126757715341495E-2</v>
      </c>
      <c r="F19" s="32">
        <v>7.5601482841157516E-2</v>
      </c>
      <c r="G19" s="32">
        <v>0.38966694607702901</v>
      </c>
      <c r="H19" s="43">
        <v>0.26154490515376133</v>
      </c>
      <c r="I19" s="167">
        <v>1</v>
      </c>
    </row>
    <row r="20" spans="2:9" ht="17.100000000000001" customHeight="1" x14ac:dyDescent="0.2">
      <c r="B20" s="131" t="s">
        <v>98</v>
      </c>
      <c r="C20" s="32">
        <v>0</v>
      </c>
      <c r="D20" s="32">
        <v>4.2928802592049439E-2</v>
      </c>
      <c r="E20" s="32">
        <v>9.5322693138537848E-2</v>
      </c>
      <c r="F20" s="32">
        <v>4.9757985805757972E-2</v>
      </c>
      <c r="G20" s="32">
        <v>0.55453676803717566</v>
      </c>
      <c r="H20" s="43">
        <v>0.25745375042647906</v>
      </c>
      <c r="I20" s="167">
        <v>1</v>
      </c>
    </row>
    <row r="21" spans="2:9" ht="17.100000000000001" customHeight="1" x14ac:dyDescent="0.2">
      <c r="B21" s="131" t="s">
        <v>99</v>
      </c>
      <c r="C21" s="32">
        <v>0</v>
      </c>
      <c r="D21" s="32">
        <v>7.6720752003434853E-2</v>
      </c>
      <c r="E21" s="32">
        <v>8.4127983629256525E-2</v>
      </c>
      <c r="F21" s="32">
        <v>0.15338962799935763</v>
      </c>
      <c r="G21" s="32">
        <v>0.41083383507734217</v>
      </c>
      <c r="H21" s="43">
        <v>0.27492780129060884</v>
      </c>
      <c r="I21" s="167">
        <v>1</v>
      </c>
    </row>
    <row r="22" spans="2:9" ht="17.100000000000001" customHeight="1" thickBot="1" x14ac:dyDescent="0.25">
      <c r="B22" s="133" t="s">
        <v>100</v>
      </c>
      <c r="C22" s="41">
        <v>0</v>
      </c>
      <c r="D22" s="102">
        <v>0.12210323598430466</v>
      </c>
      <c r="E22" s="102">
        <v>7.6421614148030073E-2</v>
      </c>
      <c r="F22" s="102">
        <v>8.8309553040524916E-2</v>
      </c>
      <c r="G22" s="102">
        <v>0.5454776508055017</v>
      </c>
      <c r="H22" s="44">
        <v>0.16768794602163864</v>
      </c>
      <c r="I22" s="168">
        <v>1</v>
      </c>
    </row>
    <row r="23" spans="2:9" ht="25.5" customHeight="1" thickTop="1" thickBot="1" x14ac:dyDescent="0.25">
      <c r="B23" s="201" t="s">
        <v>92</v>
      </c>
      <c r="C23" s="184">
        <v>8.5554723147774559E-5</v>
      </c>
      <c r="D23" s="184">
        <v>0.44256388764715482</v>
      </c>
      <c r="E23" s="184">
        <v>4.5696123091657645E-2</v>
      </c>
      <c r="F23" s="184">
        <v>0.14877986759805759</v>
      </c>
      <c r="G23" s="184">
        <v>0.22016560292657542</v>
      </c>
      <c r="H23" s="185">
        <v>0.14270896401340677</v>
      </c>
      <c r="I23" s="169">
        <v>1</v>
      </c>
    </row>
    <row r="25" spans="2:9" ht="18" x14ac:dyDescent="0.2">
      <c r="B25" s="1" t="s">
        <v>186</v>
      </c>
      <c r="C25" s="6"/>
      <c r="D25" s="6"/>
      <c r="E25" s="6"/>
      <c r="F25" s="6"/>
      <c r="G25" s="6"/>
      <c r="H25" s="6"/>
      <c r="I25" s="6"/>
    </row>
    <row r="26" spans="2:9" ht="6" customHeight="1" x14ac:dyDescent="0.2">
      <c r="B26" s="2"/>
      <c r="C26" s="6"/>
      <c r="D26" s="6"/>
      <c r="E26" s="6"/>
      <c r="F26" s="6"/>
      <c r="G26" s="6"/>
      <c r="H26" s="6"/>
      <c r="I26" s="6"/>
    </row>
    <row r="27" spans="2:9" ht="15" customHeight="1" x14ac:dyDescent="0.2">
      <c r="B27" s="3" t="s">
        <v>121</v>
      </c>
      <c r="C27" s="6"/>
      <c r="D27" s="6"/>
      <c r="E27" s="6"/>
      <c r="F27" s="6"/>
      <c r="G27" s="6"/>
      <c r="H27" s="6"/>
      <c r="I27" s="6"/>
    </row>
    <row r="28" spans="2:9" ht="11.25" customHeight="1" thickBot="1" x14ac:dyDescent="0.3">
      <c r="B28" s="3"/>
      <c r="C28" s="6"/>
      <c r="D28" s="6"/>
      <c r="E28" s="6"/>
      <c r="F28" s="6"/>
      <c r="G28" s="6"/>
      <c r="I28" s="20" t="s">
        <v>88</v>
      </c>
    </row>
    <row r="29" spans="2:9" ht="42" customHeight="1" thickBot="1" x14ac:dyDescent="0.25">
      <c r="B29" s="195" t="s">
        <v>2</v>
      </c>
      <c r="C29" s="196" t="s">
        <v>122</v>
      </c>
      <c r="D29" s="197" t="s">
        <v>123</v>
      </c>
      <c r="E29" s="197" t="s">
        <v>291</v>
      </c>
      <c r="F29" s="197" t="s">
        <v>292</v>
      </c>
      <c r="G29" s="197" t="s">
        <v>125</v>
      </c>
      <c r="H29" s="198" t="s">
        <v>124</v>
      </c>
      <c r="I29" s="199" t="s">
        <v>134</v>
      </c>
    </row>
    <row r="30" spans="2:9" ht="17.100000000000001" customHeight="1" thickTop="1" x14ac:dyDescent="0.2">
      <c r="B30" s="130" t="s">
        <v>81</v>
      </c>
      <c r="C30" s="33">
        <v>0</v>
      </c>
      <c r="D30" s="33">
        <v>801341.06</v>
      </c>
      <c r="E30" s="33">
        <v>18808.84</v>
      </c>
      <c r="F30" s="33">
        <v>156566.53</v>
      </c>
      <c r="G30" s="33">
        <v>134961.44</v>
      </c>
      <c r="H30" s="38">
        <v>190207.53</v>
      </c>
      <c r="I30" s="158">
        <v>1301885.4000000001</v>
      </c>
    </row>
    <row r="31" spans="2:9" ht="17.100000000000001" customHeight="1" x14ac:dyDescent="0.2">
      <c r="B31" s="131" t="s">
        <v>82</v>
      </c>
      <c r="C31" s="33">
        <v>0</v>
      </c>
      <c r="D31" s="33">
        <v>242164.76</v>
      </c>
      <c r="E31" s="33">
        <v>3056.58</v>
      </c>
      <c r="F31" s="33">
        <v>27846.23</v>
      </c>
      <c r="G31" s="33">
        <v>79700.5</v>
      </c>
      <c r="H31" s="39">
        <v>55628.67</v>
      </c>
      <c r="I31" s="158">
        <v>408396.74</v>
      </c>
    </row>
    <row r="32" spans="2:9" ht="17.100000000000001" customHeight="1" x14ac:dyDescent="0.2">
      <c r="B32" s="131" t="s">
        <v>83</v>
      </c>
      <c r="C32" s="33">
        <v>0</v>
      </c>
      <c r="D32" s="33">
        <v>1024544.1</v>
      </c>
      <c r="E32" s="33">
        <v>54305.47</v>
      </c>
      <c r="F32" s="33">
        <v>238862.69</v>
      </c>
      <c r="G32" s="33">
        <v>236946.22</v>
      </c>
      <c r="H32" s="39">
        <v>210799.05</v>
      </c>
      <c r="I32" s="158">
        <v>1765457.53</v>
      </c>
    </row>
    <row r="33" spans="2:9" ht="17.100000000000001" customHeight="1" x14ac:dyDescent="0.2">
      <c r="B33" s="131" t="s">
        <v>84</v>
      </c>
      <c r="C33" s="33">
        <v>0</v>
      </c>
      <c r="D33" s="33">
        <v>733317.89</v>
      </c>
      <c r="E33" s="33">
        <v>41836.21</v>
      </c>
      <c r="F33" s="33">
        <v>183383.99</v>
      </c>
      <c r="G33" s="33">
        <v>189588.97</v>
      </c>
      <c r="H33" s="39">
        <v>154056.31</v>
      </c>
      <c r="I33" s="158">
        <v>1302183.3700000001</v>
      </c>
    </row>
    <row r="34" spans="2:9" ht="17.100000000000001" customHeight="1" x14ac:dyDescent="0.2">
      <c r="B34" s="131" t="s">
        <v>85</v>
      </c>
      <c r="C34" s="33">
        <v>61.98</v>
      </c>
      <c r="D34" s="33">
        <v>967459.32</v>
      </c>
      <c r="E34" s="33">
        <v>55042.77</v>
      </c>
      <c r="F34" s="33">
        <v>360254.55</v>
      </c>
      <c r="G34" s="33">
        <v>171011.94</v>
      </c>
      <c r="H34" s="39">
        <v>141269.85999999999</v>
      </c>
      <c r="I34" s="158">
        <v>1695100.42</v>
      </c>
    </row>
    <row r="35" spans="2:9" ht="17.100000000000001" customHeight="1" x14ac:dyDescent="0.2">
      <c r="B35" s="131" t="s">
        <v>86</v>
      </c>
      <c r="C35" s="33">
        <v>641.30999999999995</v>
      </c>
      <c r="D35" s="33">
        <v>1032548.52</v>
      </c>
      <c r="E35" s="33">
        <v>75603.850000000006</v>
      </c>
      <c r="F35" s="33">
        <v>421954.99</v>
      </c>
      <c r="G35" s="33">
        <v>198813.19</v>
      </c>
      <c r="H35" s="39">
        <v>146182.78</v>
      </c>
      <c r="I35" s="158">
        <v>1875744.6400000001</v>
      </c>
    </row>
    <row r="36" spans="2:9" ht="17.100000000000001" customHeight="1" thickBot="1" x14ac:dyDescent="0.25">
      <c r="B36" s="133" t="s">
        <v>87</v>
      </c>
      <c r="C36" s="35">
        <v>11.68</v>
      </c>
      <c r="D36" s="36">
        <v>1089429.1200000001</v>
      </c>
      <c r="E36" s="36">
        <v>112692.79</v>
      </c>
      <c r="F36" s="36">
        <v>493283.18</v>
      </c>
      <c r="G36" s="36">
        <v>449003.53</v>
      </c>
      <c r="H36" s="40">
        <v>235317.98</v>
      </c>
      <c r="I36" s="159">
        <v>2379738.2800000003</v>
      </c>
    </row>
    <row r="37" spans="2:9" ht="25.5" customHeight="1" thickTop="1" thickBot="1" x14ac:dyDescent="0.25">
      <c r="B37" s="203" t="s">
        <v>1</v>
      </c>
      <c r="C37" s="152">
        <v>714.96999999999991</v>
      </c>
      <c r="D37" s="152">
        <v>5890804.7700000005</v>
      </c>
      <c r="E37" s="152">
        <v>361346.51</v>
      </c>
      <c r="F37" s="152">
        <v>1882152.16</v>
      </c>
      <c r="G37" s="152">
        <v>1460025.79</v>
      </c>
      <c r="H37" s="153">
        <v>1133462.18</v>
      </c>
      <c r="I37" s="160">
        <v>10728506.380000001</v>
      </c>
    </row>
    <row r="39" spans="2:9" ht="15.75" x14ac:dyDescent="0.25">
      <c r="B39" s="4" t="s">
        <v>10</v>
      </c>
      <c r="C39" s="6"/>
      <c r="D39" s="6"/>
      <c r="E39" s="6"/>
      <c r="F39" s="6"/>
      <c r="G39" s="6"/>
      <c r="H39" s="6"/>
      <c r="I39" s="6"/>
    </row>
    <row r="40" spans="2:9" ht="11.25" customHeight="1" thickBot="1" x14ac:dyDescent="0.3">
      <c r="B40" s="3"/>
      <c r="C40" s="6"/>
      <c r="D40" s="6"/>
      <c r="E40" s="6"/>
      <c r="F40" s="6"/>
      <c r="G40" s="6"/>
      <c r="I40" s="20" t="s">
        <v>102</v>
      </c>
    </row>
    <row r="41" spans="2:9" ht="42" customHeight="1" thickBot="1" x14ac:dyDescent="0.25">
      <c r="B41" s="195" t="s">
        <v>2</v>
      </c>
      <c r="C41" s="196" t="s">
        <v>122</v>
      </c>
      <c r="D41" s="197" t="s">
        <v>123</v>
      </c>
      <c r="E41" s="197" t="s">
        <v>291</v>
      </c>
      <c r="F41" s="197" t="s">
        <v>292</v>
      </c>
      <c r="G41" s="197" t="s">
        <v>125</v>
      </c>
      <c r="H41" s="198" t="s">
        <v>124</v>
      </c>
      <c r="I41" s="199" t="s">
        <v>134</v>
      </c>
    </row>
    <row r="42" spans="2:9" ht="17.100000000000001" customHeight="1" thickTop="1" x14ac:dyDescent="0.2">
      <c r="B42" s="130" t="s">
        <v>81</v>
      </c>
      <c r="C42" s="32">
        <v>0</v>
      </c>
      <c r="D42" s="32">
        <v>0.61552350153093349</v>
      </c>
      <c r="E42" s="32">
        <v>1.4447385307493269E-2</v>
      </c>
      <c r="F42" s="32">
        <v>0.1202613763085445</v>
      </c>
      <c r="G42" s="32">
        <v>0.10366614450089078</v>
      </c>
      <c r="H42" s="42">
        <v>0.14610159235213788</v>
      </c>
      <c r="I42" s="161">
        <v>1</v>
      </c>
    </row>
    <row r="43" spans="2:9" ht="17.100000000000001" customHeight="1" x14ac:dyDescent="0.2">
      <c r="B43" s="131" t="s">
        <v>82</v>
      </c>
      <c r="C43" s="32">
        <v>0</v>
      </c>
      <c r="D43" s="32">
        <v>0.59296447860969703</v>
      </c>
      <c r="E43" s="32">
        <v>7.4843398603034886E-3</v>
      </c>
      <c r="F43" s="32">
        <v>6.8184261216188938E-2</v>
      </c>
      <c r="G43" s="32">
        <v>0.19515459403520213</v>
      </c>
      <c r="H43" s="43">
        <v>0.13621232627860838</v>
      </c>
      <c r="I43" s="161">
        <v>1</v>
      </c>
    </row>
    <row r="44" spans="2:9" ht="17.100000000000001" customHeight="1" x14ac:dyDescent="0.2">
      <c r="B44" s="131" t="s">
        <v>83</v>
      </c>
      <c r="C44" s="32">
        <v>0</v>
      </c>
      <c r="D44" s="32">
        <v>0.58032780884850854</v>
      </c>
      <c r="E44" s="32">
        <v>3.0759997947954035E-2</v>
      </c>
      <c r="F44" s="32">
        <v>0.1352978964042256</v>
      </c>
      <c r="G44" s="32">
        <v>0.13421235910444132</v>
      </c>
      <c r="H44" s="43">
        <v>0.11940193769487051</v>
      </c>
      <c r="I44" s="161">
        <v>1</v>
      </c>
    </row>
    <row r="45" spans="2:9" ht="17.100000000000001" customHeight="1" x14ac:dyDescent="0.2">
      <c r="B45" s="131" t="s">
        <v>84</v>
      </c>
      <c r="C45" s="32">
        <v>0</v>
      </c>
      <c r="D45" s="32">
        <v>0.56314487413550673</v>
      </c>
      <c r="E45" s="32">
        <v>3.2127740964776719E-2</v>
      </c>
      <c r="F45" s="32">
        <v>0.14082808475737174</v>
      </c>
      <c r="G45" s="32">
        <v>0.14559314330669113</v>
      </c>
      <c r="H45" s="43">
        <v>0.11830615683565364</v>
      </c>
      <c r="I45" s="161">
        <v>1</v>
      </c>
    </row>
    <row r="46" spans="2:9" ht="17.100000000000001" customHeight="1" x14ac:dyDescent="0.2">
      <c r="B46" s="131" t="s">
        <v>85</v>
      </c>
      <c r="C46" s="32">
        <v>3.656420544099682E-5</v>
      </c>
      <c r="D46" s="32">
        <v>0.57073864685845577</v>
      </c>
      <c r="E46" s="32">
        <v>3.2471686839650481E-2</v>
      </c>
      <c r="F46" s="32">
        <v>0.21252696639648053</v>
      </c>
      <c r="G46" s="32">
        <v>0.10088602302393389</v>
      </c>
      <c r="H46" s="43">
        <v>8.3340112676038386E-2</v>
      </c>
      <c r="I46" s="161">
        <v>1</v>
      </c>
    </row>
    <row r="47" spans="2:9" ht="17.100000000000001" customHeight="1" x14ac:dyDescent="0.2">
      <c r="B47" s="131" t="s">
        <v>86</v>
      </c>
      <c r="C47" s="32">
        <v>3.4189621887977239E-4</v>
      </c>
      <c r="D47" s="32">
        <v>0.55047392805024886</v>
      </c>
      <c r="E47" s="32">
        <v>4.0306046136429317E-2</v>
      </c>
      <c r="F47" s="32">
        <v>0.22495332307067126</v>
      </c>
      <c r="G47" s="32">
        <v>0.10599160768493519</v>
      </c>
      <c r="H47" s="43">
        <v>7.7933198838835538E-2</v>
      </c>
      <c r="I47" s="161">
        <v>1</v>
      </c>
    </row>
    <row r="48" spans="2:9" ht="17.100000000000001" customHeight="1" thickBot="1" x14ac:dyDescent="0.25">
      <c r="B48" s="132" t="s">
        <v>87</v>
      </c>
      <c r="C48" s="41">
        <v>4.9081027515345083E-6</v>
      </c>
      <c r="D48" s="102">
        <v>0.45779366964673107</v>
      </c>
      <c r="E48" s="102">
        <v>4.735511923605313E-2</v>
      </c>
      <c r="F48" s="102">
        <v>0.20728463467839831</v>
      </c>
      <c r="G48" s="102">
        <v>0.18867769358233796</v>
      </c>
      <c r="H48" s="44">
        <v>9.8883974753727955E-2</v>
      </c>
      <c r="I48" s="162">
        <v>1</v>
      </c>
    </row>
    <row r="49" spans="2:9" ht="25.5" customHeight="1" thickTop="1" thickBot="1" x14ac:dyDescent="0.25">
      <c r="B49" s="201" t="s">
        <v>1</v>
      </c>
      <c r="C49" s="184">
        <v>6.6642081821644949E-5</v>
      </c>
      <c r="D49" s="184">
        <v>0.54907967254245138</v>
      </c>
      <c r="E49" s="184">
        <v>3.3680970789523826E-2</v>
      </c>
      <c r="F49" s="184">
        <v>0.17543468711625074</v>
      </c>
      <c r="G49" s="184">
        <v>0.13608844868860487</v>
      </c>
      <c r="H49" s="185">
        <v>0.10564957878134755</v>
      </c>
      <c r="I49" s="163">
        <v>1</v>
      </c>
    </row>
  </sheetData>
  <phoneticPr fontId="2" type="noConversion"/>
  <hyperlinks>
    <hyperlink ref="K1" location="INDICE!A1" display="VOLVER AL ÍNDICE" xr:uid="{8323D10A-7008-4AB6-8C0A-A0F3ABEC414C}"/>
    <hyperlink ref="K1:L1" location="INDICE!A6:N6" display="VOLVER AL ÍNDICE" xr:uid="{F78BD2B9-FB44-46B9-AAF2-CF85E2562EC7}"/>
  </hyperlinks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B7EC-E833-4729-B9C4-19D98E3BDAF6}">
  <sheetPr codeName="Hoja58">
    <tabColor rgb="FF92D050"/>
  </sheetPr>
  <dimension ref="B1:K51"/>
  <sheetViews>
    <sheetView showGridLines="0" workbookViewId="0">
      <selection activeCell="I13" sqref="I13"/>
    </sheetView>
  </sheetViews>
  <sheetFormatPr baseColWidth="10" defaultColWidth="9.140625" defaultRowHeight="12.75" x14ac:dyDescent="0.2"/>
  <cols>
    <col min="1" max="1" width="1.5703125" style="5" customWidth="1"/>
    <col min="2" max="2" width="17.42578125" style="5" customWidth="1"/>
    <col min="3" max="4" width="10.5703125" style="5" customWidth="1"/>
    <col min="5" max="6" width="12.42578125" style="5" customWidth="1"/>
    <col min="7" max="8" width="10.5703125" style="5" customWidth="1"/>
    <col min="9" max="9" width="21.5703125" style="5" customWidth="1"/>
    <col min="10" max="10" width="5.85546875" style="9" customWidth="1"/>
    <col min="11" max="12" width="12.140625" style="5" customWidth="1"/>
    <col min="13" max="16384" width="9.140625" style="5"/>
  </cols>
  <sheetData>
    <row r="1" spans="2:11" ht="18" customHeight="1" thickTop="1" thickBot="1" x14ac:dyDescent="0.25">
      <c r="B1" s="1" t="s">
        <v>103</v>
      </c>
      <c r="C1" s="6"/>
      <c r="D1" s="6"/>
      <c r="E1" s="6"/>
      <c r="F1" s="6"/>
      <c r="G1" s="6"/>
      <c r="H1" s="6"/>
      <c r="I1" s="106"/>
      <c r="J1" s="164"/>
      <c r="K1" s="466" t="s">
        <v>180</v>
      </c>
    </row>
    <row r="2" spans="2:11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</row>
    <row r="3" spans="2:11" ht="18" customHeight="1" x14ac:dyDescent="0.2">
      <c r="B3" s="1" t="s">
        <v>188</v>
      </c>
      <c r="C3" s="6"/>
      <c r="D3" s="6"/>
      <c r="E3" s="6"/>
      <c r="F3" s="6"/>
      <c r="G3" s="6"/>
      <c r="H3" s="6"/>
      <c r="I3" s="6"/>
      <c r="J3" s="6"/>
    </row>
    <row r="4" spans="2:11" ht="6" customHeight="1" x14ac:dyDescent="0.2">
      <c r="B4" s="2"/>
      <c r="C4" s="6"/>
      <c r="D4" s="6"/>
      <c r="E4" s="6"/>
      <c r="F4" s="6"/>
      <c r="G4" s="6"/>
      <c r="H4" s="6"/>
      <c r="I4" s="6"/>
      <c r="J4" s="6"/>
    </row>
    <row r="5" spans="2:11" ht="15" customHeight="1" x14ac:dyDescent="0.25">
      <c r="B5" s="3" t="s">
        <v>121</v>
      </c>
      <c r="C5" s="6"/>
      <c r="D5" s="6"/>
      <c r="E5" s="6"/>
      <c r="F5" s="6"/>
      <c r="G5" s="6"/>
      <c r="H5" s="14"/>
      <c r="I5" s="14"/>
      <c r="J5" s="19"/>
    </row>
    <row r="6" spans="2:11" ht="11.25" customHeight="1" thickBot="1" x14ac:dyDescent="0.3">
      <c r="B6" s="3"/>
      <c r="C6" s="6"/>
      <c r="D6" s="6"/>
      <c r="E6" s="6"/>
      <c r="F6" s="6"/>
      <c r="G6" s="6"/>
      <c r="I6" s="19" t="s">
        <v>88</v>
      </c>
      <c r="J6" s="19"/>
    </row>
    <row r="7" spans="2:11" ht="48" customHeight="1" thickBot="1" x14ac:dyDescent="0.25">
      <c r="B7" s="195" t="s">
        <v>8</v>
      </c>
      <c r="C7" s="196" t="s">
        <v>122</v>
      </c>
      <c r="D7" s="197" t="s">
        <v>123</v>
      </c>
      <c r="E7" s="197" t="s">
        <v>291</v>
      </c>
      <c r="F7" s="197" t="s">
        <v>292</v>
      </c>
      <c r="G7" s="197" t="s">
        <v>125</v>
      </c>
      <c r="H7" s="198" t="s">
        <v>124</v>
      </c>
      <c r="I7" s="199" t="s">
        <v>293</v>
      </c>
      <c r="J7" s="115"/>
    </row>
    <row r="8" spans="2:11" ht="17.100000000000001" customHeight="1" thickTop="1" x14ac:dyDescent="0.2">
      <c r="B8" s="130" t="s">
        <v>419</v>
      </c>
      <c r="C8" s="33">
        <v>104937.01</v>
      </c>
      <c r="D8" s="33">
        <v>3277110.09</v>
      </c>
      <c r="E8" s="33">
        <v>1597241.84</v>
      </c>
      <c r="F8" s="33">
        <v>1255543.3600000001</v>
      </c>
      <c r="G8" s="33">
        <v>546337.14</v>
      </c>
      <c r="H8" s="38">
        <v>2089881.77</v>
      </c>
      <c r="I8" s="158">
        <v>8871051.2100000009</v>
      </c>
      <c r="J8" s="116"/>
    </row>
    <row r="9" spans="2:11" ht="17.100000000000001" customHeight="1" x14ac:dyDescent="0.2">
      <c r="B9" s="131" t="s">
        <v>420</v>
      </c>
      <c r="C9" s="33">
        <v>28072.82</v>
      </c>
      <c r="D9" s="33">
        <v>478434.48</v>
      </c>
      <c r="E9" s="33">
        <v>163668.32999999999</v>
      </c>
      <c r="F9" s="33">
        <v>295198.86</v>
      </c>
      <c r="G9" s="33">
        <v>134926.91</v>
      </c>
      <c r="H9" s="39">
        <v>405952.47</v>
      </c>
      <c r="I9" s="158">
        <v>1506253.8699999999</v>
      </c>
      <c r="J9" s="116"/>
    </row>
    <row r="10" spans="2:11" ht="17.100000000000001" customHeight="1" x14ac:dyDescent="0.2">
      <c r="B10" s="131" t="s">
        <v>421</v>
      </c>
      <c r="C10" s="33">
        <v>4870.49</v>
      </c>
      <c r="D10" s="33">
        <v>332934.55</v>
      </c>
      <c r="E10" s="33">
        <v>166331.04</v>
      </c>
      <c r="F10" s="33">
        <v>206697.61</v>
      </c>
      <c r="G10" s="33">
        <v>84996.26</v>
      </c>
      <c r="H10" s="39">
        <v>185655.79</v>
      </c>
      <c r="I10" s="158">
        <v>981485.74</v>
      </c>
      <c r="J10" s="116"/>
    </row>
    <row r="11" spans="2:11" ht="17.100000000000001" customHeight="1" x14ac:dyDescent="0.2">
      <c r="B11" s="131" t="s">
        <v>422</v>
      </c>
      <c r="C11" s="33">
        <v>6611.75</v>
      </c>
      <c r="D11" s="33">
        <v>650878.75</v>
      </c>
      <c r="E11" s="33">
        <v>150126.45000000001</v>
      </c>
      <c r="F11" s="33">
        <v>234475.14</v>
      </c>
      <c r="G11" s="33">
        <v>88238.3</v>
      </c>
      <c r="H11" s="39">
        <v>261542.74</v>
      </c>
      <c r="I11" s="158">
        <v>1391873.1300000001</v>
      </c>
      <c r="J11" s="116"/>
    </row>
    <row r="12" spans="2:11" ht="17.100000000000001" customHeight="1" x14ac:dyDescent="0.2">
      <c r="B12" s="131" t="s">
        <v>423</v>
      </c>
      <c r="C12" s="33">
        <v>3045.9</v>
      </c>
      <c r="D12" s="33">
        <v>978345.49</v>
      </c>
      <c r="E12" s="33">
        <v>429769.62</v>
      </c>
      <c r="F12" s="33">
        <v>381489.66</v>
      </c>
      <c r="G12" s="33">
        <v>137840.6</v>
      </c>
      <c r="H12" s="39">
        <v>492655.7</v>
      </c>
      <c r="I12" s="158">
        <v>2423146.9700000002</v>
      </c>
      <c r="J12" s="116"/>
    </row>
    <row r="13" spans="2:11" ht="17.100000000000001" customHeight="1" x14ac:dyDescent="0.2">
      <c r="B13" s="131" t="s">
        <v>424</v>
      </c>
      <c r="C13" s="33">
        <v>1247.9100000000001</v>
      </c>
      <c r="D13" s="33">
        <v>237435.69</v>
      </c>
      <c r="E13" s="33">
        <v>79347.350000000006</v>
      </c>
      <c r="F13" s="33">
        <v>101832.18</v>
      </c>
      <c r="G13" s="33">
        <v>49497.91</v>
      </c>
      <c r="H13" s="39">
        <v>126800.25</v>
      </c>
      <c r="I13" s="158">
        <v>596161.29</v>
      </c>
      <c r="J13" s="116"/>
    </row>
    <row r="14" spans="2:11" ht="17.100000000000001" customHeight="1" x14ac:dyDescent="0.2">
      <c r="B14" s="131" t="s">
        <v>425</v>
      </c>
      <c r="C14" s="33">
        <v>15054.69</v>
      </c>
      <c r="D14" s="33">
        <v>750292.19</v>
      </c>
      <c r="E14" s="33">
        <v>260853.97</v>
      </c>
      <c r="F14" s="33">
        <v>460217.03</v>
      </c>
      <c r="G14" s="33">
        <v>163340.1</v>
      </c>
      <c r="H14" s="39">
        <v>630455.43000000005</v>
      </c>
      <c r="I14" s="158">
        <v>2280213.41</v>
      </c>
      <c r="J14" s="116"/>
    </row>
    <row r="15" spans="2:11" ht="17.100000000000001" customHeight="1" x14ac:dyDescent="0.2">
      <c r="B15" s="131" t="s">
        <v>426</v>
      </c>
      <c r="C15" s="33">
        <v>11280.92</v>
      </c>
      <c r="D15" s="33">
        <v>702494.67</v>
      </c>
      <c r="E15" s="33">
        <v>380273.06</v>
      </c>
      <c r="F15" s="33">
        <v>427260.12</v>
      </c>
      <c r="G15" s="33">
        <v>78029.16</v>
      </c>
      <c r="H15" s="39">
        <v>473524.39</v>
      </c>
      <c r="I15" s="158">
        <v>2072862.32</v>
      </c>
      <c r="J15" s="116"/>
    </row>
    <row r="16" spans="2:11" ht="17.100000000000001" customHeight="1" x14ac:dyDescent="0.2">
      <c r="B16" s="131" t="s">
        <v>427</v>
      </c>
      <c r="C16" s="33">
        <v>81406.48</v>
      </c>
      <c r="D16" s="33">
        <v>3683376.56</v>
      </c>
      <c r="E16" s="33">
        <v>1251993.26</v>
      </c>
      <c r="F16" s="33">
        <v>1942218.76</v>
      </c>
      <c r="G16" s="33">
        <v>754118.59</v>
      </c>
      <c r="H16" s="39">
        <v>2244202.86</v>
      </c>
      <c r="I16" s="158">
        <v>9957316.5099999998</v>
      </c>
      <c r="J16" s="116"/>
    </row>
    <row r="17" spans="2:9" ht="17.100000000000001" customHeight="1" x14ac:dyDescent="0.2">
      <c r="B17" s="131" t="s">
        <v>428</v>
      </c>
      <c r="C17" s="33">
        <v>3703.58</v>
      </c>
      <c r="D17" s="33">
        <v>300880.38</v>
      </c>
      <c r="E17" s="33">
        <v>248548.95</v>
      </c>
      <c r="F17" s="33">
        <v>162869.64000000001</v>
      </c>
      <c r="G17" s="33">
        <v>49809.11</v>
      </c>
      <c r="H17" s="39">
        <v>287414.88</v>
      </c>
      <c r="I17" s="158">
        <v>1053226.54</v>
      </c>
    </row>
    <row r="18" spans="2:9" ht="17.100000000000001" customHeight="1" x14ac:dyDescent="0.2">
      <c r="B18" s="131" t="s">
        <v>429</v>
      </c>
      <c r="C18" s="33">
        <v>5243.45</v>
      </c>
      <c r="D18" s="33">
        <v>941083</v>
      </c>
      <c r="E18" s="33">
        <v>431482.53</v>
      </c>
      <c r="F18" s="33">
        <v>438091.33</v>
      </c>
      <c r="G18" s="33">
        <v>142285.09</v>
      </c>
      <c r="H18" s="39">
        <v>441985.37</v>
      </c>
      <c r="I18" s="158">
        <v>2400170.77</v>
      </c>
    </row>
    <row r="19" spans="2:9" ht="17.100000000000001" customHeight="1" x14ac:dyDescent="0.2">
      <c r="B19" s="131" t="s">
        <v>430</v>
      </c>
      <c r="C19" s="33">
        <v>94845.95</v>
      </c>
      <c r="D19" s="33">
        <v>3690039.84</v>
      </c>
      <c r="E19" s="33">
        <v>900919.86</v>
      </c>
      <c r="F19" s="33">
        <v>1305099.44</v>
      </c>
      <c r="G19" s="33">
        <v>529431.13</v>
      </c>
      <c r="H19" s="39">
        <v>1328651.8400000001</v>
      </c>
      <c r="I19" s="158">
        <v>7848988.0599999996</v>
      </c>
    </row>
    <row r="20" spans="2:9" ht="17.100000000000001" customHeight="1" x14ac:dyDescent="0.2">
      <c r="B20" s="131" t="s">
        <v>431</v>
      </c>
      <c r="C20" s="33">
        <v>9262.31</v>
      </c>
      <c r="D20" s="33">
        <v>631929.93999999994</v>
      </c>
      <c r="E20" s="33">
        <v>159555.56</v>
      </c>
      <c r="F20" s="33">
        <v>243038.79</v>
      </c>
      <c r="G20" s="33">
        <v>93681.11</v>
      </c>
      <c r="H20" s="39">
        <v>267628.06</v>
      </c>
      <c r="I20" s="158">
        <v>1405095.77</v>
      </c>
    </row>
    <row r="21" spans="2:9" ht="17.100000000000001" customHeight="1" x14ac:dyDescent="0.2">
      <c r="B21" s="131" t="s">
        <v>432</v>
      </c>
      <c r="C21" s="33">
        <v>2579.42</v>
      </c>
      <c r="D21" s="33">
        <v>185037.26</v>
      </c>
      <c r="E21" s="33">
        <v>149173.19</v>
      </c>
      <c r="F21" s="33">
        <v>202641.58</v>
      </c>
      <c r="G21" s="33">
        <v>31901.45</v>
      </c>
      <c r="H21" s="39">
        <v>121006.12</v>
      </c>
      <c r="I21" s="158">
        <v>692339.02</v>
      </c>
    </row>
    <row r="22" spans="2:9" ht="17.100000000000001" customHeight="1" x14ac:dyDescent="0.2">
      <c r="B22" s="131" t="s">
        <v>433</v>
      </c>
      <c r="C22" s="33">
        <v>3075.1</v>
      </c>
      <c r="D22" s="33">
        <v>967111.86</v>
      </c>
      <c r="E22" s="33">
        <v>383835.62</v>
      </c>
      <c r="F22" s="33">
        <v>620317.23</v>
      </c>
      <c r="G22" s="33">
        <v>188556.38</v>
      </c>
      <c r="H22" s="39">
        <v>488724.61</v>
      </c>
      <c r="I22" s="158">
        <v>2651620.7999999998</v>
      </c>
    </row>
    <row r="23" spans="2:9" ht="17.100000000000001" customHeight="1" x14ac:dyDescent="0.2">
      <c r="B23" s="131" t="s">
        <v>434</v>
      </c>
      <c r="C23" s="33">
        <v>1658.63</v>
      </c>
      <c r="D23" s="33">
        <v>109281.01</v>
      </c>
      <c r="E23" s="33">
        <v>43660.5</v>
      </c>
      <c r="F23" s="33">
        <v>65091.62</v>
      </c>
      <c r="G23" s="33">
        <v>12611.86</v>
      </c>
      <c r="H23" s="39">
        <v>77099.58</v>
      </c>
      <c r="I23" s="158">
        <v>309403.2</v>
      </c>
    </row>
    <row r="24" spans="2:9" ht="17.100000000000001" customHeight="1" x14ac:dyDescent="0.2">
      <c r="B24" s="131" t="s">
        <v>435</v>
      </c>
      <c r="C24" s="33">
        <v>24678.19</v>
      </c>
      <c r="D24" s="33">
        <v>1991231.1</v>
      </c>
      <c r="E24" s="33">
        <v>770365.51</v>
      </c>
      <c r="F24" s="33">
        <v>898598.75</v>
      </c>
      <c r="G24" s="33">
        <v>349648.02</v>
      </c>
      <c r="H24" s="39">
        <v>1109341.97</v>
      </c>
      <c r="I24" s="158">
        <v>5143863.54</v>
      </c>
    </row>
    <row r="25" spans="2:9" ht="17.100000000000001" customHeight="1" x14ac:dyDescent="0.2">
      <c r="B25" s="131" t="s">
        <v>436</v>
      </c>
      <c r="C25" s="33">
        <v>5201.92</v>
      </c>
      <c r="D25" s="33">
        <v>67641.820000000007</v>
      </c>
      <c r="E25" s="33">
        <v>42260.17</v>
      </c>
      <c r="F25" s="33">
        <v>35524.949999999997</v>
      </c>
      <c r="G25" s="33">
        <v>15575.59</v>
      </c>
      <c r="H25" s="39">
        <v>111430.19</v>
      </c>
      <c r="I25" s="158">
        <v>277634.64</v>
      </c>
    </row>
    <row r="26" spans="2:9" ht="17.100000000000001" customHeight="1" thickBot="1" x14ac:dyDescent="0.25">
      <c r="B26" s="133" t="s">
        <v>399</v>
      </c>
      <c r="C26" s="35">
        <v>3213.98</v>
      </c>
      <c r="D26" s="36">
        <v>92024.59</v>
      </c>
      <c r="E26" s="36">
        <v>58578.76</v>
      </c>
      <c r="F26" s="36">
        <v>50329.22</v>
      </c>
      <c r="G26" s="36">
        <v>28011.63</v>
      </c>
      <c r="H26" s="40">
        <v>43926.65</v>
      </c>
      <c r="I26" s="159">
        <v>276084.83</v>
      </c>
    </row>
    <row r="27" spans="2:9" ht="27" customHeight="1" thickTop="1" thickBot="1" x14ac:dyDescent="0.25">
      <c r="B27" s="203" t="s">
        <v>1</v>
      </c>
      <c r="C27" s="152">
        <v>409990.5</v>
      </c>
      <c r="D27" s="152">
        <v>20067563.27</v>
      </c>
      <c r="E27" s="152">
        <v>7667985.5700000003</v>
      </c>
      <c r="F27" s="152">
        <v>9326535.2699999996</v>
      </c>
      <c r="G27" s="152">
        <v>3478836.34</v>
      </c>
      <c r="H27" s="153">
        <v>11187880.67</v>
      </c>
      <c r="I27" s="160">
        <v>52138791.619999997</v>
      </c>
    </row>
    <row r="28" spans="2:9" ht="18" customHeight="1" x14ac:dyDescent="0.2"/>
    <row r="29" spans="2:9" ht="15" customHeight="1" x14ac:dyDescent="0.25">
      <c r="B29" s="4" t="s">
        <v>11</v>
      </c>
      <c r="C29" s="6"/>
      <c r="D29" s="6"/>
      <c r="E29" s="6"/>
      <c r="F29" s="6"/>
      <c r="G29" s="6"/>
      <c r="H29" s="6"/>
      <c r="I29" s="6"/>
    </row>
    <row r="30" spans="2:9" ht="11.25" customHeight="1" thickBot="1" x14ac:dyDescent="0.3">
      <c r="B30" s="3"/>
      <c r="C30" s="6"/>
      <c r="D30" s="6"/>
      <c r="E30" s="6"/>
      <c r="F30" s="6"/>
      <c r="G30" s="6"/>
      <c r="I30" s="14" t="s">
        <v>102</v>
      </c>
    </row>
    <row r="31" spans="2:9" ht="48" customHeight="1" thickBot="1" x14ac:dyDescent="0.25">
      <c r="B31" s="195" t="s">
        <v>8</v>
      </c>
      <c r="C31" s="196" t="s">
        <v>122</v>
      </c>
      <c r="D31" s="197" t="s">
        <v>123</v>
      </c>
      <c r="E31" s="197" t="s">
        <v>291</v>
      </c>
      <c r="F31" s="197" t="s">
        <v>292</v>
      </c>
      <c r="G31" s="197" t="s">
        <v>125</v>
      </c>
      <c r="H31" s="198" t="s">
        <v>124</v>
      </c>
      <c r="I31" s="199" t="s">
        <v>293</v>
      </c>
    </row>
    <row r="32" spans="2:9" ht="17.100000000000001" customHeight="1" thickTop="1" x14ac:dyDescent="0.2">
      <c r="B32" s="130" t="s">
        <v>419</v>
      </c>
      <c r="C32" s="32">
        <v>1.1829151643461202E-2</v>
      </c>
      <c r="D32" s="32">
        <v>0.36941620698861904</v>
      </c>
      <c r="E32" s="32">
        <v>0.18005102238610568</v>
      </c>
      <c r="F32" s="32">
        <v>0.14153264706494689</v>
      </c>
      <c r="G32" s="32">
        <v>6.1586516306447965E-2</v>
      </c>
      <c r="H32" s="42">
        <v>0.23558445561041913</v>
      </c>
      <c r="I32" s="167">
        <v>1</v>
      </c>
    </row>
    <row r="33" spans="2:9" ht="17.100000000000001" customHeight="1" x14ac:dyDescent="0.2">
      <c r="B33" s="131" t="s">
        <v>420</v>
      </c>
      <c r="C33" s="32">
        <v>1.863750896122179E-2</v>
      </c>
      <c r="D33" s="32">
        <v>0.31763203370226029</v>
      </c>
      <c r="E33" s="32">
        <v>0.10865919302169162</v>
      </c>
      <c r="F33" s="32">
        <v>0.19598214210729298</v>
      </c>
      <c r="G33" s="32">
        <v>8.9577801383507821E-2</v>
      </c>
      <c r="H33" s="43">
        <v>0.26951132082402551</v>
      </c>
      <c r="I33" s="167">
        <v>1</v>
      </c>
    </row>
    <row r="34" spans="2:9" ht="17.100000000000001" customHeight="1" x14ac:dyDescent="0.2">
      <c r="B34" s="131" t="s">
        <v>421</v>
      </c>
      <c r="C34" s="32">
        <v>4.9623645066916612E-3</v>
      </c>
      <c r="D34" s="32">
        <v>0.33921486215377922</v>
      </c>
      <c r="E34" s="32">
        <v>0.16946862620744751</v>
      </c>
      <c r="F34" s="32">
        <v>0.21059665115460566</v>
      </c>
      <c r="G34" s="32">
        <v>8.659958727469641E-2</v>
      </c>
      <c r="H34" s="43">
        <v>0.18915790870277954</v>
      </c>
      <c r="I34" s="167">
        <v>1</v>
      </c>
    </row>
    <row r="35" spans="2:9" ht="17.100000000000001" customHeight="1" x14ac:dyDescent="0.2">
      <c r="B35" s="131" t="s">
        <v>422</v>
      </c>
      <c r="C35" s="32">
        <v>4.7502533510363834E-3</v>
      </c>
      <c r="D35" s="32">
        <v>0.46762792956567811</v>
      </c>
      <c r="E35" s="32">
        <v>0.10785929174449974</v>
      </c>
      <c r="F35" s="32">
        <v>0.16846013831734793</v>
      </c>
      <c r="G35" s="32">
        <v>6.3395361328657876E-2</v>
      </c>
      <c r="H35" s="43">
        <v>0.18790702569277989</v>
      </c>
      <c r="I35" s="167">
        <v>1</v>
      </c>
    </row>
    <row r="36" spans="2:9" ht="17.100000000000001" customHeight="1" x14ac:dyDescent="0.2">
      <c r="B36" s="131" t="s">
        <v>423</v>
      </c>
      <c r="C36" s="32">
        <v>1.2570017575120505E-3</v>
      </c>
      <c r="D36" s="32">
        <v>0.40374995908729377</v>
      </c>
      <c r="E36" s="32">
        <v>0.17736011282881448</v>
      </c>
      <c r="F36" s="32">
        <v>0.1574356259537984</v>
      </c>
      <c r="G36" s="32">
        <v>5.688495238074643E-2</v>
      </c>
      <c r="H36" s="43">
        <v>0.20331234799183476</v>
      </c>
      <c r="I36" s="167">
        <v>1</v>
      </c>
    </row>
    <row r="37" spans="2:9" ht="17.100000000000001" customHeight="1" x14ac:dyDescent="0.2">
      <c r="B37" s="131" t="s">
        <v>424</v>
      </c>
      <c r="C37" s="32">
        <v>2.0932422499287066E-3</v>
      </c>
      <c r="D37" s="32">
        <v>0.39827424890334623</v>
      </c>
      <c r="E37" s="32">
        <v>0.13309711873442839</v>
      </c>
      <c r="F37" s="32">
        <v>0.1708131368274515</v>
      </c>
      <c r="G37" s="32">
        <v>8.3027715536511934E-2</v>
      </c>
      <c r="H37" s="43">
        <v>0.21269453774833316</v>
      </c>
      <c r="I37" s="167">
        <v>1</v>
      </c>
    </row>
    <row r="38" spans="2:9" ht="17.100000000000001" customHeight="1" x14ac:dyDescent="0.2">
      <c r="B38" s="131" t="s">
        <v>425</v>
      </c>
      <c r="C38" s="32">
        <v>6.6023162279358755E-3</v>
      </c>
      <c r="D38" s="32">
        <v>0.32904472305511084</v>
      </c>
      <c r="E38" s="32">
        <v>0.11439892812488985</v>
      </c>
      <c r="F38" s="32">
        <v>0.20183068303242721</v>
      </c>
      <c r="G38" s="32">
        <v>7.1633689760643937E-2</v>
      </c>
      <c r="H38" s="43">
        <v>0.27648965979899226</v>
      </c>
      <c r="I38" s="167">
        <v>1</v>
      </c>
    </row>
    <row r="39" spans="2:9" ht="17.100000000000001" customHeight="1" x14ac:dyDescent="0.2">
      <c r="B39" s="131" t="s">
        <v>426</v>
      </c>
      <c r="C39" s="32">
        <v>5.4421945399634646E-3</v>
      </c>
      <c r="D39" s="32">
        <v>0.33890078623263314</v>
      </c>
      <c r="E39" s="32">
        <v>0.18345312003162853</v>
      </c>
      <c r="F39" s="32">
        <v>0.20612083874436965</v>
      </c>
      <c r="G39" s="32">
        <v>3.7643194749181409E-2</v>
      </c>
      <c r="H39" s="43">
        <v>0.22843986570222377</v>
      </c>
      <c r="I39" s="167">
        <v>1</v>
      </c>
    </row>
    <row r="40" spans="2:9" ht="17.100000000000001" customHeight="1" x14ac:dyDescent="0.2">
      <c r="B40" s="131" t="s">
        <v>427</v>
      </c>
      <c r="C40" s="32">
        <v>8.1755440753785973E-3</v>
      </c>
      <c r="D40" s="32">
        <v>0.36991658910318198</v>
      </c>
      <c r="E40" s="32">
        <v>0.1257360111775738</v>
      </c>
      <c r="F40" s="32">
        <v>0.19505443640859019</v>
      </c>
      <c r="G40" s="32">
        <v>7.5735122936249816E-2</v>
      </c>
      <c r="H40" s="43">
        <v>0.22538229629902565</v>
      </c>
      <c r="I40" s="167">
        <v>1</v>
      </c>
    </row>
    <row r="41" spans="2:9" ht="17.100000000000001" customHeight="1" x14ac:dyDescent="0.2">
      <c r="B41" s="131" t="s">
        <v>428</v>
      </c>
      <c r="C41" s="32">
        <v>3.516413477389204E-3</v>
      </c>
      <c r="D41" s="32">
        <v>0.28567489383623013</v>
      </c>
      <c r="E41" s="32">
        <v>0.23598811894732544</v>
      </c>
      <c r="F41" s="32">
        <v>0.15463875416584166</v>
      </c>
      <c r="G41" s="32">
        <v>4.7291924489483522E-2</v>
      </c>
      <c r="H41" s="43">
        <v>0.27288989508373002</v>
      </c>
      <c r="I41" s="167">
        <v>1</v>
      </c>
    </row>
    <row r="42" spans="2:9" ht="17.100000000000001" customHeight="1" x14ac:dyDescent="0.2">
      <c r="B42" s="131" t="s">
        <v>429</v>
      </c>
      <c r="C42" s="32">
        <v>2.1846153888458526E-3</v>
      </c>
      <c r="D42" s="32">
        <v>0.39209001782818981</v>
      </c>
      <c r="E42" s="32">
        <v>0.17977159600189616</v>
      </c>
      <c r="F42" s="32">
        <v>0.18252506674764646</v>
      </c>
      <c r="G42" s="32">
        <v>5.9281236059715865E-2</v>
      </c>
      <c r="H42" s="43">
        <v>0.18414746797370588</v>
      </c>
      <c r="I42" s="167">
        <v>1</v>
      </c>
    </row>
    <row r="43" spans="2:9" ht="17.100000000000001" customHeight="1" x14ac:dyDescent="0.2">
      <c r="B43" s="131" t="s">
        <v>430</v>
      </c>
      <c r="C43" s="32">
        <v>1.2083844347190916E-2</v>
      </c>
      <c r="D43" s="32">
        <v>0.47012937359468987</v>
      </c>
      <c r="E43" s="32">
        <v>0.11478165759880135</v>
      </c>
      <c r="F43" s="32">
        <v>0.16627614031559632</v>
      </c>
      <c r="G43" s="32">
        <v>6.7452151277702418E-2</v>
      </c>
      <c r="H43" s="43">
        <v>0.16927683286601919</v>
      </c>
      <c r="I43" s="167">
        <v>1</v>
      </c>
    </row>
    <row r="44" spans="2:9" ht="17.100000000000001" customHeight="1" x14ac:dyDescent="0.2">
      <c r="B44" s="131" t="s">
        <v>431</v>
      </c>
      <c r="C44" s="32">
        <v>6.5919421279020717E-3</v>
      </c>
      <c r="D44" s="32">
        <v>0.44974154324014509</v>
      </c>
      <c r="E44" s="32">
        <v>0.11355493583188284</v>
      </c>
      <c r="F44" s="32">
        <v>0.17296955495069208</v>
      </c>
      <c r="G44" s="32">
        <v>6.6672401981538953E-2</v>
      </c>
      <c r="H44" s="43">
        <v>0.19046962186783895</v>
      </c>
      <c r="I44" s="167">
        <v>1</v>
      </c>
    </row>
    <row r="45" spans="2:9" ht="17.100000000000001" customHeight="1" x14ac:dyDescent="0.2">
      <c r="B45" s="131" t="s">
        <v>432</v>
      </c>
      <c r="C45" s="32">
        <v>3.7256602986207536E-3</v>
      </c>
      <c r="D45" s="32">
        <v>0.26726394823160482</v>
      </c>
      <c r="E45" s="32">
        <v>0.21546263563189028</v>
      </c>
      <c r="F45" s="32">
        <v>0.29269125983972416</v>
      </c>
      <c r="G45" s="32">
        <v>4.607778715115609E-2</v>
      </c>
      <c r="H45" s="43">
        <v>0.17477870884700386</v>
      </c>
      <c r="I45" s="167">
        <v>1</v>
      </c>
    </row>
    <row r="46" spans="2:9" ht="17.100000000000001" customHeight="1" x14ac:dyDescent="0.2">
      <c r="B46" s="131" t="s">
        <v>433</v>
      </c>
      <c r="C46" s="32">
        <v>1.1597057920197339E-3</v>
      </c>
      <c r="D46" s="32">
        <v>0.364724797753887</v>
      </c>
      <c r="E46" s="32">
        <v>0.14475509469528977</v>
      </c>
      <c r="F46" s="32">
        <v>0.23393889126228004</v>
      </c>
      <c r="G46" s="32">
        <v>7.1109858543876261E-2</v>
      </c>
      <c r="H46" s="43">
        <v>0.18431165195264723</v>
      </c>
      <c r="I46" s="167">
        <v>1</v>
      </c>
    </row>
    <row r="47" spans="2:9" ht="17.100000000000001" customHeight="1" x14ac:dyDescent="0.2">
      <c r="B47" s="131" t="s">
        <v>434</v>
      </c>
      <c r="C47" s="32">
        <v>5.3607396432874647E-3</v>
      </c>
      <c r="D47" s="32">
        <v>0.3531993528185875</v>
      </c>
      <c r="E47" s="32">
        <v>0.14111198591352642</v>
      </c>
      <c r="F47" s="32">
        <v>0.2103779792839893</v>
      </c>
      <c r="G47" s="32">
        <v>4.0761892572539649E-2</v>
      </c>
      <c r="H47" s="43">
        <v>0.24918804976806963</v>
      </c>
      <c r="I47" s="167">
        <v>1</v>
      </c>
    </row>
    <row r="48" spans="2:9" ht="17.100000000000001" customHeight="1" x14ac:dyDescent="0.2">
      <c r="B48" s="131" t="s">
        <v>435</v>
      </c>
      <c r="C48" s="32">
        <v>4.797598110466204E-3</v>
      </c>
      <c r="D48" s="32">
        <v>0.38710807246647916</v>
      </c>
      <c r="E48" s="32">
        <v>0.14976398654619053</v>
      </c>
      <c r="F48" s="32">
        <v>0.17469334927185878</v>
      </c>
      <c r="G48" s="32">
        <v>6.7973813317761533E-2</v>
      </c>
      <c r="H48" s="43">
        <v>0.21566318028724377</v>
      </c>
      <c r="I48" s="167">
        <v>1</v>
      </c>
    </row>
    <row r="49" spans="2:9" ht="17.100000000000001" customHeight="1" x14ac:dyDescent="0.2">
      <c r="B49" s="131" t="s">
        <v>436</v>
      </c>
      <c r="C49" s="32">
        <v>1.8736566877965946E-2</v>
      </c>
      <c r="D49" s="32">
        <v>0.24363609670608827</v>
      </c>
      <c r="E49" s="32">
        <v>0.15221504780527384</v>
      </c>
      <c r="F49" s="32">
        <v>0.12795575508877421</v>
      </c>
      <c r="G49" s="32">
        <v>5.6101032637714078E-2</v>
      </c>
      <c r="H49" s="43">
        <v>0.40135550088418359</v>
      </c>
      <c r="I49" s="167">
        <v>1</v>
      </c>
    </row>
    <row r="50" spans="2:9" ht="17.100000000000001" customHeight="1" thickBot="1" x14ac:dyDescent="0.25">
      <c r="B50" s="133" t="s">
        <v>399</v>
      </c>
      <c r="C50" s="41">
        <v>1.1641277066907298E-2</v>
      </c>
      <c r="D50" s="102">
        <v>0.3333199799496408</v>
      </c>
      <c r="E50" s="102">
        <v>0.21217667048203989</v>
      </c>
      <c r="F50" s="102">
        <v>0.18229621670991483</v>
      </c>
      <c r="G50" s="102">
        <v>0.10146022872752553</v>
      </c>
      <c r="H50" s="44">
        <v>0.15910562706397161</v>
      </c>
      <c r="I50" s="168">
        <v>1</v>
      </c>
    </row>
    <row r="51" spans="2:9" ht="27" customHeight="1" thickTop="1" thickBot="1" x14ac:dyDescent="0.25">
      <c r="B51" s="201" t="s">
        <v>1</v>
      </c>
      <c r="C51" s="184">
        <v>7.8634446112236158E-3</v>
      </c>
      <c r="D51" s="184">
        <v>0.38488738703913983</v>
      </c>
      <c r="E51" s="184">
        <v>0.14706872429814094</v>
      </c>
      <c r="F51" s="184">
        <v>0.1788790069776458</v>
      </c>
      <c r="G51" s="184">
        <v>6.6722611551003952E-2</v>
      </c>
      <c r="H51" s="185">
        <v>0.21457882552284591</v>
      </c>
      <c r="I51" s="169">
        <v>1</v>
      </c>
    </row>
  </sheetData>
  <phoneticPr fontId="2" type="noConversion"/>
  <hyperlinks>
    <hyperlink ref="K1" location="INDICE!A1" display="VOLVER AL ÍNDICE" xr:uid="{76103038-A501-4DA5-8C74-0D6EBFC3EB18}"/>
    <hyperlink ref="K1:L1" location="INDICE!A6:N6" display="VOLVER AL ÍNDICE" xr:uid="{F8E7200A-549C-4F6D-9504-6DF30A343B15}"/>
  </hyperlinks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0ECF1-B966-47BC-869F-4C30A24F81A3}">
  <sheetPr codeName="Hoja59">
    <tabColor rgb="FF92D050"/>
  </sheetPr>
  <dimension ref="B1:K49"/>
  <sheetViews>
    <sheetView showGridLines="0" workbookViewId="0">
      <selection activeCell="K1" sqref="K1"/>
    </sheetView>
  </sheetViews>
  <sheetFormatPr baseColWidth="10" defaultColWidth="9.140625" defaultRowHeight="12.75" x14ac:dyDescent="0.2"/>
  <cols>
    <col min="1" max="1" width="1.5703125" style="5" customWidth="1"/>
    <col min="2" max="2" width="22" style="5" customWidth="1"/>
    <col min="3" max="4" width="10.5703125" style="5" customWidth="1"/>
    <col min="5" max="6" width="12.42578125" style="5" customWidth="1"/>
    <col min="7" max="8" width="10.5703125" style="5" customWidth="1"/>
    <col min="9" max="9" width="21.5703125" style="5" customWidth="1"/>
    <col min="10" max="10" width="4.85546875" style="9" customWidth="1"/>
    <col min="11" max="12" width="11.42578125" style="5" customWidth="1"/>
    <col min="13" max="16384" width="9.140625" style="5"/>
  </cols>
  <sheetData>
    <row r="1" spans="2:11" ht="18" customHeight="1" thickTop="1" thickBot="1" x14ac:dyDescent="0.25">
      <c r="B1" s="1" t="s">
        <v>103</v>
      </c>
      <c r="C1" s="6"/>
      <c r="D1" s="6"/>
      <c r="E1" s="6"/>
      <c r="F1" s="6"/>
      <c r="G1" s="6"/>
      <c r="H1" s="6"/>
      <c r="I1" s="106"/>
      <c r="J1" s="164"/>
      <c r="K1" s="466" t="s">
        <v>180</v>
      </c>
    </row>
    <row r="2" spans="2:11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</row>
    <row r="3" spans="2:11" ht="18" customHeight="1" x14ac:dyDescent="0.2">
      <c r="B3" s="1" t="s">
        <v>190</v>
      </c>
      <c r="C3" s="6"/>
      <c r="D3" s="6"/>
      <c r="E3" s="6"/>
      <c r="F3" s="6"/>
      <c r="G3" s="6"/>
      <c r="H3" s="6"/>
      <c r="I3" s="6"/>
      <c r="J3" s="6"/>
    </row>
    <row r="4" spans="2:11" ht="6" customHeight="1" x14ac:dyDescent="0.2">
      <c r="B4" s="2"/>
      <c r="C4" s="6"/>
      <c r="D4" s="6"/>
      <c r="E4" s="6"/>
      <c r="F4" s="6"/>
      <c r="G4" s="6"/>
      <c r="H4" s="6"/>
      <c r="I4" s="6"/>
      <c r="J4" s="6"/>
    </row>
    <row r="5" spans="2:11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</row>
    <row r="6" spans="2:11" ht="11.25" customHeight="1" thickBot="1" x14ac:dyDescent="0.3">
      <c r="B6" s="3"/>
      <c r="C6" s="6"/>
      <c r="D6" s="6"/>
      <c r="E6" s="6"/>
      <c r="F6" s="6"/>
      <c r="G6" s="6"/>
      <c r="I6" s="465" t="s">
        <v>88</v>
      </c>
      <c r="J6" s="19"/>
      <c r="K6" s="10"/>
    </row>
    <row r="7" spans="2:11" ht="42" customHeight="1" thickBot="1" x14ac:dyDescent="0.25">
      <c r="B7" s="195" t="s">
        <v>2</v>
      </c>
      <c r="C7" s="196" t="s">
        <v>122</v>
      </c>
      <c r="D7" s="197" t="s">
        <v>123</v>
      </c>
      <c r="E7" s="197" t="s">
        <v>291</v>
      </c>
      <c r="F7" s="197" t="s">
        <v>292</v>
      </c>
      <c r="G7" s="197" t="s">
        <v>125</v>
      </c>
      <c r="H7" s="198" t="s">
        <v>124</v>
      </c>
      <c r="I7" s="199" t="s">
        <v>293</v>
      </c>
      <c r="J7" s="115"/>
    </row>
    <row r="8" spans="2:11" ht="17.100000000000001" customHeight="1" thickTop="1" x14ac:dyDescent="0.2">
      <c r="B8" s="130" t="s">
        <v>95</v>
      </c>
      <c r="C8" s="33">
        <v>409990.53</v>
      </c>
      <c r="D8" s="33">
        <v>20067563.25</v>
      </c>
      <c r="E8" s="33">
        <v>7667985.5700000003</v>
      </c>
      <c r="F8" s="33">
        <v>9326535.2799999993</v>
      </c>
      <c r="G8" s="33">
        <v>3478836.36</v>
      </c>
      <c r="H8" s="38">
        <v>11187880.67</v>
      </c>
      <c r="I8" s="158">
        <v>52138791.659999996</v>
      </c>
      <c r="J8" s="118"/>
    </row>
    <row r="9" spans="2:11" ht="17.100000000000001" customHeight="1" x14ac:dyDescent="0.2">
      <c r="B9" s="131" t="s">
        <v>97</v>
      </c>
      <c r="C9" s="33">
        <v>14334.79</v>
      </c>
      <c r="D9" s="33">
        <v>695529.25</v>
      </c>
      <c r="E9" s="33">
        <v>1488646.36</v>
      </c>
      <c r="F9" s="33">
        <v>868419.2</v>
      </c>
      <c r="G9" s="33">
        <v>868261.17</v>
      </c>
      <c r="H9" s="39">
        <v>1942168.45</v>
      </c>
      <c r="I9" s="158">
        <v>5877359.2199999997</v>
      </c>
      <c r="J9" s="118"/>
      <c r="K9" s="10"/>
    </row>
    <row r="10" spans="2:11" ht="17.100000000000001" customHeight="1" x14ac:dyDescent="0.2">
      <c r="B10" s="131" t="s">
        <v>98</v>
      </c>
      <c r="C10" s="33">
        <v>61954.7</v>
      </c>
      <c r="D10" s="33">
        <v>139487.29999999999</v>
      </c>
      <c r="E10" s="33">
        <v>1358742.57</v>
      </c>
      <c r="F10" s="33">
        <v>183834.12</v>
      </c>
      <c r="G10" s="33">
        <v>541397.15</v>
      </c>
      <c r="H10" s="39">
        <v>15817818.119999999</v>
      </c>
      <c r="I10" s="158">
        <v>18103233.960000001</v>
      </c>
      <c r="J10" s="118"/>
    </row>
    <row r="11" spans="2:11" ht="17.100000000000001" customHeight="1" x14ac:dyDescent="0.2">
      <c r="B11" s="131" t="s">
        <v>99</v>
      </c>
      <c r="C11" s="33">
        <v>80.55</v>
      </c>
      <c r="D11" s="33">
        <v>102853.31</v>
      </c>
      <c r="E11" s="33">
        <v>324611.18</v>
      </c>
      <c r="F11" s="33">
        <v>68216.78</v>
      </c>
      <c r="G11" s="33">
        <v>119042.85</v>
      </c>
      <c r="H11" s="39">
        <v>64350.78</v>
      </c>
      <c r="I11" s="158">
        <v>679155.45</v>
      </c>
      <c r="J11" s="118"/>
    </row>
    <row r="12" spans="2:11" ht="17.100000000000001" customHeight="1" thickBot="1" x14ac:dyDescent="0.25">
      <c r="B12" s="133" t="s">
        <v>100</v>
      </c>
      <c r="C12" s="35">
        <v>1664.67</v>
      </c>
      <c r="D12" s="36">
        <v>242111.18</v>
      </c>
      <c r="E12" s="36">
        <v>590786.92000000004</v>
      </c>
      <c r="F12" s="36">
        <v>201857.56</v>
      </c>
      <c r="G12" s="36">
        <v>608361.13</v>
      </c>
      <c r="H12" s="40">
        <v>196555.05</v>
      </c>
      <c r="I12" s="159">
        <v>1841336.51</v>
      </c>
      <c r="J12" s="118"/>
    </row>
    <row r="13" spans="2:11" ht="25.5" customHeight="1" thickTop="1" thickBot="1" x14ac:dyDescent="0.25">
      <c r="B13" s="201" t="s">
        <v>92</v>
      </c>
      <c r="C13" s="152">
        <v>488025.24000000005</v>
      </c>
      <c r="D13" s="152">
        <v>21247544.289999999</v>
      </c>
      <c r="E13" s="152">
        <v>11430772.6</v>
      </c>
      <c r="F13" s="152">
        <v>10648862.939999999</v>
      </c>
      <c r="G13" s="152">
        <v>5615898.6600000001</v>
      </c>
      <c r="H13" s="153">
        <v>29208773.07</v>
      </c>
      <c r="I13" s="160">
        <v>78639876.799999997</v>
      </c>
      <c r="J13" s="119"/>
    </row>
    <row r="15" spans="2:11" ht="15" customHeight="1" x14ac:dyDescent="0.25">
      <c r="B15" s="4" t="s">
        <v>9</v>
      </c>
      <c r="C15" s="6"/>
      <c r="D15" s="6"/>
      <c r="E15" s="6"/>
      <c r="F15" s="6"/>
      <c r="G15" s="6"/>
      <c r="H15" s="6"/>
      <c r="I15" s="6"/>
      <c r="J15" s="6"/>
    </row>
    <row r="16" spans="2:11" ht="11.25" customHeight="1" thickBot="1" x14ac:dyDescent="0.3">
      <c r="B16" s="3"/>
      <c r="C16" s="6"/>
      <c r="D16" s="6"/>
      <c r="E16" s="6"/>
      <c r="F16" s="6"/>
      <c r="G16" s="6"/>
      <c r="I16" s="20" t="s">
        <v>102</v>
      </c>
      <c r="J16" s="19"/>
    </row>
    <row r="17" spans="2:9" ht="42" customHeight="1" thickBot="1" x14ac:dyDescent="0.25">
      <c r="B17" s="195" t="s">
        <v>2</v>
      </c>
      <c r="C17" s="196" t="s">
        <v>122</v>
      </c>
      <c r="D17" s="197" t="s">
        <v>123</v>
      </c>
      <c r="E17" s="197" t="s">
        <v>291</v>
      </c>
      <c r="F17" s="197" t="s">
        <v>292</v>
      </c>
      <c r="G17" s="197" t="s">
        <v>125</v>
      </c>
      <c r="H17" s="198" t="s">
        <v>124</v>
      </c>
      <c r="I17" s="199" t="s">
        <v>293</v>
      </c>
    </row>
    <row r="18" spans="2:9" ht="17.100000000000001" customHeight="1" thickTop="1" x14ac:dyDescent="0.2">
      <c r="B18" s="130" t="s">
        <v>95</v>
      </c>
      <c r="C18" s="32">
        <v>7.8634451805782418E-3</v>
      </c>
      <c r="D18" s="32">
        <v>0.3848873863602692</v>
      </c>
      <c r="E18" s="32">
        <v>0.14706872418531231</v>
      </c>
      <c r="F18" s="32">
        <v>0.1788790070322086</v>
      </c>
      <c r="G18" s="32">
        <v>6.6722611883407043E-2</v>
      </c>
      <c r="H18" s="42">
        <v>0.21457882535822467</v>
      </c>
      <c r="I18" s="167">
        <v>1</v>
      </c>
    </row>
    <row r="19" spans="2:9" ht="17.100000000000001" customHeight="1" x14ac:dyDescent="0.2">
      <c r="B19" s="131" t="s">
        <v>97</v>
      </c>
      <c r="C19" s="32">
        <v>2.4389848337362644E-3</v>
      </c>
      <c r="D19" s="32">
        <v>0.11834043555363968</v>
      </c>
      <c r="E19" s="32">
        <v>0.25328490301125411</v>
      </c>
      <c r="F19" s="32">
        <v>0.14775669947905617</v>
      </c>
      <c r="G19" s="32">
        <v>0.14772981155301923</v>
      </c>
      <c r="H19" s="43">
        <v>0.3304491655692946</v>
      </c>
      <c r="I19" s="167">
        <v>1</v>
      </c>
    </row>
    <row r="20" spans="2:9" ht="17.100000000000001" customHeight="1" x14ac:dyDescent="0.2">
      <c r="B20" s="131" t="s">
        <v>98</v>
      </c>
      <c r="C20" s="32">
        <v>3.4223001336055204E-3</v>
      </c>
      <c r="D20" s="32">
        <v>7.7051039780076944E-3</v>
      </c>
      <c r="E20" s="32">
        <v>7.5055240019667735E-2</v>
      </c>
      <c r="F20" s="32">
        <v>1.0154766844763243E-2</v>
      </c>
      <c r="G20" s="32">
        <v>2.9906101373723838E-2</v>
      </c>
      <c r="H20" s="43">
        <v>0.87375648765023184</v>
      </c>
      <c r="I20" s="167">
        <v>1</v>
      </c>
    </row>
    <row r="21" spans="2:9" ht="17.100000000000001" customHeight="1" x14ac:dyDescent="0.2">
      <c r="B21" s="131" t="s">
        <v>99</v>
      </c>
      <c r="C21" s="32">
        <v>1.1860318576549743E-4</v>
      </c>
      <c r="D21" s="32">
        <v>0.15144295757326251</v>
      </c>
      <c r="E21" s="32">
        <v>0.4779630053767514</v>
      </c>
      <c r="F21" s="32">
        <v>0.10044354352158995</v>
      </c>
      <c r="G21" s="32">
        <v>0.17528071077100243</v>
      </c>
      <c r="H21" s="43">
        <v>9.4751179571628263E-2</v>
      </c>
      <c r="I21" s="167">
        <v>1</v>
      </c>
    </row>
    <row r="22" spans="2:9" ht="17.100000000000001" customHeight="1" thickBot="1" x14ac:dyDescent="0.25">
      <c r="B22" s="133" t="s">
        <v>100</v>
      </c>
      <c r="C22" s="41">
        <v>9.0405528319209832E-4</v>
      </c>
      <c r="D22" s="102">
        <v>0.13148665585303579</v>
      </c>
      <c r="E22" s="102">
        <v>0.32084679622194645</v>
      </c>
      <c r="F22" s="102">
        <v>0.10962556757211098</v>
      </c>
      <c r="G22" s="102">
        <v>0.33039106469463314</v>
      </c>
      <c r="H22" s="44">
        <v>0.10674586037508157</v>
      </c>
      <c r="I22" s="168">
        <v>1</v>
      </c>
    </row>
    <row r="23" spans="2:9" ht="25.5" customHeight="1" thickTop="1" thickBot="1" x14ac:dyDescent="0.25">
      <c r="B23" s="201" t="s">
        <v>92</v>
      </c>
      <c r="C23" s="184">
        <v>6.2058240660926378E-3</v>
      </c>
      <c r="D23" s="184">
        <v>0.27018791425675276</v>
      </c>
      <c r="E23" s="184">
        <v>0.14535593219545836</v>
      </c>
      <c r="F23" s="184">
        <v>0.13541301656769636</v>
      </c>
      <c r="G23" s="184">
        <v>7.1412861877728689E-2</v>
      </c>
      <c r="H23" s="185">
        <v>0.3714244510362712</v>
      </c>
      <c r="I23" s="169">
        <v>1</v>
      </c>
    </row>
    <row r="25" spans="2:9" ht="18" x14ac:dyDescent="0.2">
      <c r="B25" s="1" t="s">
        <v>189</v>
      </c>
      <c r="C25" s="6"/>
      <c r="D25" s="6"/>
      <c r="E25" s="6"/>
      <c r="F25" s="6"/>
      <c r="G25" s="6"/>
      <c r="H25" s="6"/>
      <c r="I25" s="6"/>
    </row>
    <row r="26" spans="2:9" ht="6" customHeight="1" x14ac:dyDescent="0.2">
      <c r="B26" s="2"/>
      <c r="C26" s="6"/>
      <c r="D26" s="6"/>
      <c r="E26" s="6"/>
      <c r="F26" s="6"/>
      <c r="G26" s="6"/>
      <c r="H26" s="6"/>
      <c r="I26" s="6"/>
    </row>
    <row r="27" spans="2:9" ht="15" customHeight="1" x14ac:dyDescent="0.2">
      <c r="B27" s="3" t="s">
        <v>121</v>
      </c>
      <c r="C27" s="6"/>
      <c r="D27" s="6"/>
      <c r="E27" s="6"/>
      <c r="F27" s="6"/>
      <c r="G27" s="6"/>
      <c r="H27" s="6"/>
      <c r="I27" s="6"/>
    </row>
    <row r="28" spans="2:9" ht="11.25" customHeight="1" thickBot="1" x14ac:dyDescent="0.3">
      <c r="B28" s="3"/>
      <c r="C28" s="6"/>
      <c r="D28" s="6"/>
      <c r="E28" s="6"/>
      <c r="F28" s="6"/>
      <c r="G28" s="6"/>
      <c r="I28" s="19" t="s">
        <v>88</v>
      </c>
    </row>
    <row r="29" spans="2:9" ht="42" customHeight="1" thickBot="1" x14ac:dyDescent="0.25">
      <c r="B29" s="195" t="s">
        <v>0</v>
      </c>
      <c r="C29" s="196" t="s">
        <v>122</v>
      </c>
      <c r="D29" s="197" t="s">
        <v>123</v>
      </c>
      <c r="E29" s="197" t="s">
        <v>291</v>
      </c>
      <c r="F29" s="197" t="s">
        <v>292</v>
      </c>
      <c r="G29" s="197" t="s">
        <v>125</v>
      </c>
      <c r="H29" s="198" t="s">
        <v>124</v>
      </c>
      <c r="I29" s="199" t="s">
        <v>293</v>
      </c>
    </row>
    <row r="30" spans="2:9" ht="17.100000000000001" customHeight="1" thickTop="1" x14ac:dyDescent="0.2">
      <c r="B30" s="130" t="s">
        <v>81</v>
      </c>
      <c r="C30" s="33">
        <v>100525.77</v>
      </c>
      <c r="D30" s="33">
        <v>3426615.92</v>
      </c>
      <c r="E30" s="33">
        <v>1037405.4</v>
      </c>
      <c r="F30" s="33">
        <v>1016007.36</v>
      </c>
      <c r="G30" s="33">
        <v>806114.17</v>
      </c>
      <c r="H30" s="38">
        <v>1053888.8799999999</v>
      </c>
      <c r="I30" s="158">
        <v>7440557.5</v>
      </c>
    </row>
    <row r="31" spans="2:9" ht="17.100000000000001" customHeight="1" x14ac:dyDescent="0.2">
      <c r="B31" s="131" t="s">
        <v>82</v>
      </c>
      <c r="C31" s="33">
        <v>57904.7</v>
      </c>
      <c r="D31" s="33">
        <v>1271020.8400000001</v>
      </c>
      <c r="E31" s="33">
        <v>524519.98</v>
      </c>
      <c r="F31" s="33">
        <v>405567.52</v>
      </c>
      <c r="G31" s="33">
        <v>352763.41</v>
      </c>
      <c r="H31" s="39">
        <v>470686.94</v>
      </c>
      <c r="I31" s="158">
        <v>3082463.39</v>
      </c>
    </row>
    <row r="32" spans="2:9" ht="17.100000000000001" customHeight="1" x14ac:dyDescent="0.2">
      <c r="B32" s="131" t="s">
        <v>83</v>
      </c>
      <c r="C32" s="33">
        <v>98795.35</v>
      </c>
      <c r="D32" s="33">
        <v>4614464.55</v>
      </c>
      <c r="E32" s="33">
        <v>1602354.92</v>
      </c>
      <c r="F32" s="33">
        <v>1929079.68</v>
      </c>
      <c r="G32" s="33">
        <v>934679.47</v>
      </c>
      <c r="H32" s="39">
        <v>2028146.7</v>
      </c>
      <c r="I32" s="158">
        <v>11207520.67</v>
      </c>
    </row>
    <row r="33" spans="2:9" ht="17.100000000000001" customHeight="1" x14ac:dyDescent="0.2">
      <c r="B33" s="131" t="s">
        <v>84</v>
      </c>
      <c r="C33" s="33">
        <v>46223.1</v>
      </c>
      <c r="D33" s="33">
        <v>2766973.02</v>
      </c>
      <c r="E33" s="33">
        <v>844487.63</v>
      </c>
      <c r="F33" s="33">
        <v>1172588.26</v>
      </c>
      <c r="G33" s="33">
        <v>380694.59</v>
      </c>
      <c r="H33" s="39">
        <v>1545810.52</v>
      </c>
      <c r="I33" s="158">
        <v>6756777.1200000001</v>
      </c>
    </row>
    <row r="34" spans="2:9" ht="17.100000000000001" customHeight="1" x14ac:dyDescent="0.2">
      <c r="B34" s="131" t="s">
        <v>85</v>
      </c>
      <c r="C34" s="33">
        <v>53196.28</v>
      </c>
      <c r="D34" s="33">
        <v>3138785</v>
      </c>
      <c r="E34" s="33">
        <v>1317194.73</v>
      </c>
      <c r="F34" s="33">
        <v>1526071.18</v>
      </c>
      <c r="G34" s="33">
        <v>364210.63</v>
      </c>
      <c r="H34" s="39">
        <v>1799993.79</v>
      </c>
      <c r="I34" s="158">
        <v>8199451.6100000003</v>
      </c>
    </row>
    <row r="35" spans="2:9" ht="17.100000000000001" customHeight="1" x14ac:dyDescent="0.2">
      <c r="B35" s="131" t="s">
        <v>86</v>
      </c>
      <c r="C35" s="33">
        <v>36383.769999999997</v>
      </c>
      <c r="D35" s="33">
        <v>3204337.01</v>
      </c>
      <c r="E35" s="33">
        <v>1335506.6599999999</v>
      </c>
      <c r="F35" s="33">
        <v>1931926.1</v>
      </c>
      <c r="G35" s="33">
        <v>373773.69</v>
      </c>
      <c r="H35" s="39">
        <v>1994443.44</v>
      </c>
      <c r="I35" s="158">
        <v>8876370.6699999999</v>
      </c>
    </row>
    <row r="36" spans="2:9" ht="17.100000000000001" customHeight="1" thickBot="1" x14ac:dyDescent="0.25">
      <c r="B36" s="133" t="s">
        <v>87</v>
      </c>
      <c r="C36" s="35">
        <v>16961.560000000001</v>
      </c>
      <c r="D36" s="36">
        <v>1645366.91</v>
      </c>
      <c r="E36" s="36">
        <v>1006516.25</v>
      </c>
      <c r="F36" s="36">
        <v>1345295.18</v>
      </c>
      <c r="G36" s="36">
        <v>266600.40000000002</v>
      </c>
      <c r="H36" s="40">
        <v>2294910.4</v>
      </c>
      <c r="I36" s="159">
        <v>6575650.7000000002</v>
      </c>
    </row>
    <row r="37" spans="2:9" ht="25.5" customHeight="1" thickTop="1" thickBot="1" x14ac:dyDescent="0.25">
      <c r="B37" s="201" t="s">
        <v>1</v>
      </c>
      <c r="C37" s="152">
        <v>409990.53</v>
      </c>
      <c r="D37" s="152">
        <v>20067563.25</v>
      </c>
      <c r="E37" s="152">
        <v>7667985.5700000003</v>
      </c>
      <c r="F37" s="152">
        <v>9326535.2799999993</v>
      </c>
      <c r="G37" s="152">
        <v>3478836.36</v>
      </c>
      <c r="H37" s="153">
        <v>11187880.67</v>
      </c>
      <c r="I37" s="160">
        <v>52138791.659999996</v>
      </c>
    </row>
    <row r="39" spans="2:9" ht="15.75" x14ac:dyDescent="0.25">
      <c r="B39" s="4" t="s">
        <v>10</v>
      </c>
      <c r="C39" s="6"/>
      <c r="D39" s="6"/>
      <c r="E39" s="6"/>
      <c r="F39" s="6"/>
      <c r="G39" s="6"/>
      <c r="H39" s="6"/>
      <c r="I39" s="6"/>
    </row>
    <row r="40" spans="2:9" ht="11.25" customHeight="1" thickBot="1" x14ac:dyDescent="0.3">
      <c r="B40" s="3"/>
      <c r="C40" s="6"/>
      <c r="D40" s="6"/>
      <c r="E40" s="6"/>
      <c r="F40" s="6"/>
      <c r="G40" s="6"/>
      <c r="I40" s="14" t="s">
        <v>102</v>
      </c>
    </row>
    <row r="41" spans="2:9" ht="42" customHeight="1" thickBot="1" x14ac:dyDescent="0.25">
      <c r="B41" s="195" t="s">
        <v>0</v>
      </c>
      <c r="C41" s="196" t="s">
        <v>122</v>
      </c>
      <c r="D41" s="197" t="s">
        <v>123</v>
      </c>
      <c r="E41" s="197" t="s">
        <v>291</v>
      </c>
      <c r="F41" s="197" t="s">
        <v>292</v>
      </c>
      <c r="G41" s="197" t="s">
        <v>125</v>
      </c>
      <c r="H41" s="198" t="s">
        <v>124</v>
      </c>
      <c r="I41" s="199" t="s">
        <v>293</v>
      </c>
    </row>
    <row r="42" spans="2:9" ht="17.100000000000001" customHeight="1" thickTop="1" x14ac:dyDescent="0.2">
      <c r="B42" s="130" t="s">
        <v>81</v>
      </c>
      <c r="C42" s="32">
        <v>1.3510515845082845E-2</v>
      </c>
      <c r="D42" s="32">
        <v>0.46053214695269812</v>
      </c>
      <c r="E42" s="32">
        <v>0.13942576211527161</v>
      </c>
      <c r="F42" s="32">
        <v>0.13654989696672595</v>
      </c>
      <c r="G42" s="32">
        <v>0.10834056050235484</v>
      </c>
      <c r="H42" s="42">
        <v>0.14164111761786666</v>
      </c>
      <c r="I42" s="167">
        <v>1</v>
      </c>
    </row>
    <row r="43" spans="2:9" ht="17.100000000000001" customHeight="1" x14ac:dyDescent="0.2">
      <c r="B43" s="131" t="s">
        <v>82</v>
      </c>
      <c r="C43" s="32">
        <v>1.8785202830908558E-2</v>
      </c>
      <c r="D43" s="32">
        <v>0.41233931410942076</v>
      </c>
      <c r="E43" s="32">
        <v>0.17016259842748691</v>
      </c>
      <c r="F43" s="32">
        <v>0.13157253426455132</v>
      </c>
      <c r="G43" s="32">
        <v>0.11444204370582969</v>
      </c>
      <c r="H43" s="43">
        <v>0.1526983066618027</v>
      </c>
      <c r="I43" s="167">
        <v>1</v>
      </c>
    </row>
    <row r="44" spans="2:9" ht="17.100000000000001" customHeight="1" x14ac:dyDescent="0.2">
      <c r="B44" s="131" t="s">
        <v>83</v>
      </c>
      <c r="C44" s="32">
        <v>8.8150941594471316E-3</v>
      </c>
      <c r="D44" s="32">
        <v>0.41172929195231184</v>
      </c>
      <c r="E44" s="32">
        <v>0.14297139993586111</v>
      </c>
      <c r="F44" s="32">
        <v>0.17212367809088322</v>
      </c>
      <c r="G44" s="32">
        <v>8.3397523638026896E-2</v>
      </c>
      <c r="H44" s="43">
        <v>0.18096301222346975</v>
      </c>
      <c r="I44" s="167">
        <v>1</v>
      </c>
    </row>
    <row r="45" spans="2:9" ht="17.100000000000001" customHeight="1" x14ac:dyDescent="0.2">
      <c r="B45" s="131" t="s">
        <v>84</v>
      </c>
      <c r="C45" s="32">
        <v>6.8409981828733164E-3</v>
      </c>
      <c r="D45" s="32">
        <v>0.40951077279281339</v>
      </c>
      <c r="E45" s="32">
        <v>0.1249837925688453</v>
      </c>
      <c r="F45" s="32">
        <v>0.17354253946443626</v>
      </c>
      <c r="G45" s="32">
        <v>5.634262951683687E-2</v>
      </c>
      <c r="H45" s="43">
        <v>0.22877926747419486</v>
      </c>
      <c r="I45" s="167">
        <v>1</v>
      </c>
    </row>
    <row r="46" spans="2:9" ht="17.100000000000001" customHeight="1" x14ac:dyDescent="0.2">
      <c r="B46" s="131" t="s">
        <v>85</v>
      </c>
      <c r="C46" s="32">
        <v>6.4877851020087914E-3</v>
      </c>
      <c r="D46" s="32">
        <v>0.38280425927167583</v>
      </c>
      <c r="E46" s="32">
        <v>0.16064424703641855</v>
      </c>
      <c r="F46" s="32">
        <v>0.18611868849116847</v>
      </c>
      <c r="G46" s="32">
        <v>4.4418901083068896E-2</v>
      </c>
      <c r="H46" s="43">
        <v>0.21952611901565938</v>
      </c>
      <c r="I46" s="167">
        <v>1</v>
      </c>
    </row>
    <row r="47" spans="2:9" ht="17.100000000000001" customHeight="1" x14ac:dyDescent="0.2">
      <c r="B47" s="131" t="s">
        <v>86</v>
      </c>
      <c r="C47" s="32">
        <v>4.0989466700583378E-3</v>
      </c>
      <c r="D47" s="32">
        <v>0.36099630458537396</v>
      </c>
      <c r="E47" s="32">
        <v>0.15045638692328292</v>
      </c>
      <c r="F47" s="32">
        <v>0.21764820012862307</v>
      </c>
      <c r="G47" s="32">
        <v>4.2108841991385655E-2</v>
      </c>
      <c r="H47" s="43">
        <v>0.22469131970127607</v>
      </c>
      <c r="I47" s="167">
        <v>1</v>
      </c>
    </row>
    <row r="48" spans="2:9" ht="17.100000000000001" customHeight="1" thickBot="1" x14ac:dyDescent="0.25">
      <c r="B48" s="133" t="s">
        <v>87</v>
      </c>
      <c r="C48" s="41">
        <v>2.5794496657190139E-3</v>
      </c>
      <c r="D48" s="102">
        <v>0.25022115453912414</v>
      </c>
      <c r="E48" s="102">
        <v>0.15306717097974806</v>
      </c>
      <c r="F48" s="102">
        <v>0.20458738478915858</v>
      </c>
      <c r="G48" s="102">
        <v>4.0543576926919192E-2</v>
      </c>
      <c r="H48" s="44">
        <v>0.34900126309933099</v>
      </c>
      <c r="I48" s="168">
        <v>1</v>
      </c>
    </row>
    <row r="49" spans="2:9" ht="25.5" customHeight="1" thickTop="1" thickBot="1" x14ac:dyDescent="0.25">
      <c r="B49" s="201" t="s">
        <v>1</v>
      </c>
      <c r="C49" s="184">
        <v>7.8634451805782418E-3</v>
      </c>
      <c r="D49" s="184">
        <v>0.3848873863602692</v>
      </c>
      <c r="E49" s="184">
        <v>0.14706872418531231</v>
      </c>
      <c r="F49" s="184">
        <v>0.1788790070322086</v>
      </c>
      <c r="G49" s="184">
        <v>6.6722611883407043E-2</v>
      </c>
      <c r="H49" s="185">
        <v>0.21457882535822467</v>
      </c>
      <c r="I49" s="169">
        <v>1</v>
      </c>
    </row>
  </sheetData>
  <phoneticPr fontId="2" type="noConversion"/>
  <hyperlinks>
    <hyperlink ref="K1" location="INDICE!A1" display="VOLVER AL ÍNDICE" xr:uid="{5FC067F2-6C7D-4027-8DDA-96ED85D21223}"/>
    <hyperlink ref="K1:L1" location="INDICE!A6:N6" display="VOLVER AL ÍNDICE" xr:uid="{9D6172BA-601C-4165-A6B3-A6FE1D8D8DD0}"/>
  </hyperlinks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BD576-A76C-4FD5-B719-A67632692B93}">
  <sheetPr codeName="Hoja60">
    <tabColor rgb="FF92D050"/>
  </sheetPr>
  <dimension ref="B1:K51"/>
  <sheetViews>
    <sheetView showGridLines="0" topLeftCell="A34" workbookViewId="0">
      <selection activeCell="K1" sqref="K1"/>
    </sheetView>
  </sheetViews>
  <sheetFormatPr baseColWidth="10" defaultColWidth="9.140625" defaultRowHeight="12.75" x14ac:dyDescent="0.2"/>
  <cols>
    <col min="1" max="1" width="1.5703125" style="5" customWidth="1"/>
    <col min="2" max="2" width="21.5703125" style="5" customWidth="1"/>
    <col min="3" max="4" width="10.5703125" style="5" customWidth="1"/>
    <col min="5" max="5" width="12.140625" style="5" customWidth="1"/>
    <col min="6" max="6" width="12.5703125" style="5" customWidth="1"/>
    <col min="7" max="8" width="10.5703125" style="5" customWidth="1"/>
    <col min="9" max="9" width="14.85546875" style="5" customWidth="1"/>
    <col min="10" max="10" width="7.42578125" style="9" customWidth="1"/>
    <col min="11" max="12" width="11.5703125" style="5" customWidth="1"/>
    <col min="13" max="16384" width="9.140625" style="5"/>
  </cols>
  <sheetData>
    <row r="1" spans="2:11" ht="18" customHeight="1" thickTop="1" thickBot="1" x14ac:dyDescent="0.25">
      <c r="B1" s="1" t="s">
        <v>94</v>
      </c>
      <c r="C1" s="6"/>
      <c r="D1" s="6"/>
      <c r="E1" s="6"/>
      <c r="F1" s="6"/>
      <c r="G1" s="6"/>
      <c r="H1" s="6"/>
      <c r="I1" s="106"/>
      <c r="J1" s="164"/>
      <c r="K1" s="466" t="s">
        <v>180</v>
      </c>
    </row>
    <row r="2" spans="2:11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</row>
    <row r="3" spans="2:11" ht="18" customHeight="1" x14ac:dyDescent="0.2">
      <c r="B3" s="1" t="s">
        <v>191</v>
      </c>
      <c r="C3" s="6"/>
      <c r="D3" s="6"/>
      <c r="E3" s="6"/>
      <c r="F3" s="6"/>
      <c r="G3" s="6"/>
      <c r="H3" s="6"/>
      <c r="I3" s="6"/>
      <c r="J3" s="6"/>
    </row>
    <row r="4" spans="2:11" ht="6" customHeight="1" x14ac:dyDescent="0.2">
      <c r="B4" s="2"/>
      <c r="C4" s="6"/>
      <c r="D4" s="6"/>
      <c r="E4" s="6"/>
      <c r="F4" s="6"/>
      <c r="G4" s="6"/>
      <c r="H4" s="6"/>
      <c r="I4" s="6"/>
      <c r="J4" s="6"/>
    </row>
    <row r="5" spans="2:11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</row>
    <row r="6" spans="2:11" ht="11.25" customHeight="1" thickBot="1" x14ac:dyDescent="0.3">
      <c r="B6" s="3"/>
      <c r="C6" s="6"/>
      <c r="D6" s="6"/>
      <c r="E6" s="6"/>
      <c r="F6" s="6"/>
      <c r="G6" s="6"/>
      <c r="I6" s="19" t="s">
        <v>88</v>
      </c>
      <c r="J6" s="19"/>
    </row>
    <row r="7" spans="2:11" ht="60" customHeight="1" thickBot="1" x14ac:dyDescent="0.25">
      <c r="B7" s="195" t="s">
        <v>8</v>
      </c>
      <c r="C7" s="196" t="s">
        <v>122</v>
      </c>
      <c r="D7" s="197" t="s">
        <v>123</v>
      </c>
      <c r="E7" s="197" t="s">
        <v>291</v>
      </c>
      <c r="F7" s="197" t="s">
        <v>292</v>
      </c>
      <c r="G7" s="197" t="s">
        <v>125</v>
      </c>
      <c r="H7" s="198" t="s">
        <v>124</v>
      </c>
      <c r="I7" s="199" t="s">
        <v>94</v>
      </c>
      <c r="J7" s="115"/>
    </row>
    <row r="8" spans="2:11" ht="17.100000000000001" customHeight="1" thickTop="1" x14ac:dyDescent="0.2">
      <c r="B8" s="130" t="s">
        <v>419</v>
      </c>
      <c r="C8" s="33">
        <v>544223.64</v>
      </c>
      <c r="D8" s="33">
        <v>4214711.16</v>
      </c>
      <c r="E8" s="33">
        <v>1709974.78</v>
      </c>
      <c r="F8" s="33">
        <v>1520572.57</v>
      </c>
      <c r="G8" s="33">
        <v>888780.69</v>
      </c>
      <c r="H8" s="38">
        <v>2289668.16</v>
      </c>
      <c r="I8" s="137">
        <v>11167931</v>
      </c>
      <c r="J8" s="118"/>
    </row>
    <row r="9" spans="2:11" ht="17.100000000000001" customHeight="1" x14ac:dyDescent="0.2">
      <c r="B9" s="131" t="s">
        <v>420</v>
      </c>
      <c r="C9" s="33">
        <v>87246.48000000001</v>
      </c>
      <c r="D9" s="33">
        <v>681077.5</v>
      </c>
      <c r="E9" s="33">
        <v>183033.09999999998</v>
      </c>
      <c r="F9" s="33">
        <v>357001.31</v>
      </c>
      <c r="G9" s="33">
        <v>213507.9</v>
      </c>
      <c r="H9" s="39">
        <v>456459.82999999996</v>
      </c>
      <c r="I9" s="137">
        <v>1978326.1199999999</v>
      </c>
      <c r="J9" s="118"/>
    </row>
    <row r="10" spans="2:11" ht="17.100000000000001" customHeight="1" x14ac:dyDescent="0.2">
      <c r="B10" s="131" t="s">
        <v>421</v>
      </c>
      <c r="C10" s="33">
        <v>57303.96</v>
      </c>
      <c r="D10" s="33">
        <v>416461.61</v>
      </c>
      <c r="E10" s="33">
        <v>170223.1</v>
      </c>
      <c r="F10" s="33">
        <v>231996.39</v>
      </c>
      <c r="G10" s="33">
        <v>117397.62</v>
      </c>
      <c r="H10" s="39">
        <v>200381.63</v>
      </c>
      <c r="I10" s="137">
        <v>1193764.31</v>
      </c>
      <c r="J10" s="118"/>
    </row>
    <row r="11" spans="2:11" ht="17.100000000000001" customHeight="1" x14ac:dyDescent="0.2">
      <c r="B11" s="131" t="s">
        <v>422</v>
      </c>
      <c r="C11" s="33">
        <v>47904.800000000003</v>
      </c>
      <c r="D11" s="33">
        <v>788116.07000000007</v>
      </c>
      <c r="E11" s="33">
        <v>155173.25000000003</v>
      </c>
      <c r="F11" s="33">
        <v>274192.91000000003</v>
      </c>
      <c r="G11" s="33">
        <v>113438.54000000001</v>
      </c>
      <c r="H11" s="39">
        <v>294137.25</v>
      </c>
      <c r="I11" s="137">
        <v>1672962.82</v>
      </c>
      <c r="J11" s="118"/>
    </row>
    <row r="12" spans="2:11" ht="17.100000000000001" customHeight="1" x14ac:dyDescent="0.2">
      <c r="B12" s="131" t="s">
        <v>423</v>
      </c>
      <c r="C12" s="33">
        <v>24788.240000000002</v>
      </c>
      <c r="D12" s="33">
        <v>1315480.48</v>
      </c>
      <c r="E12" s="33">
        <v>446773.91</v>
      </c>
      <c r="F12" s="33">
        <v>458984.43</v>
      </c>
      <c r="G12" s="33">
        <v>203238.84</v>
      </c>
      <c r="H12" s="39">
        <v>529086.94999999995</v>
      </c>
      <c r="I12" s="137">
        <v>2978352.85</v>
      </c>
      <c r="J12" s="118"/>
    </row>
    <row r="13" spans="2:11" ht="17.100000000000001" customHeight="1" x14ac:dyDescent="0.2">
      <c r="B13" s="131" t="s">
        <v>424</v>
      </c>
      <c r="C13" s="33">
        <v>15258.74</v>
      </c>
      <c r="D13" s="33">
        <v>301544.95</v>
      </c>
      <c r="E13" s="33">
        <v>85978.470000000016</v>
      </c>
      <c r="F13" s="33">
        <v>127904.87</v>
      </c>
      <c r="G13" s="33">
        <v>64908.98</v>
      </c>
      <c r="H13" s="39">
        <v>137429.32</v>
      </c>
      <c r="I13" s="137">
        <v>733025.33000000007</v>
      </c>
      <c r="J13" s="118"/>
    </row>
    <row r="14" spans="2:11" ht="17.100000000000001" customHeight="1" x14ac:dyDescent="0.2">
      <c r="B14" s="131" t="s">
        <v>425</v>
      </c>
      <c r="C14" s="33">
        <v>102461.56</v>
      </c>
      <c r="D14" s="33">
        <v>1165151.25</v>
      </c>
      <c r="E14" s="33">
        <v>275497.28999999998</v>
      </c>
      <c r="F14" s="33">
        <v>561236.56999999995</v>
      </c>
      <c r="G14" s="33">
        <v>268685.70999999996</v>
      </c>
      <c r="H14" s="48">
        <v>703388.23</v>
      </c>
      <c r="I14" s="137">
        <v>3076420.61</v>
      </c>
      <c r="J14" s="118"/>
    </row>
    <row r="15" spans="2:11" ht="17.100000000000001" customHeight="1" x14ac:dyDescent="0.2">
      <c r="B15" s="131" t="s">
        <v>426</v>
      </c>
      <c r="C15" s="33">
        <v>70605.53</v>
      </c>
      <c r="D15" s="33">
        <v>957645.28</v>
      </c>
      <c r="E15" s="33">
        <v>398197.39999999997</v>
      </c>
      <c r="F15" s="33">
        <v>525523.84000000008</v>
      </c>
      <c r="G15" s="33">
        <v>130285.79000000001</v>
      </c>
      <c r="H15" s="39">
        <v>521867.59</v>
      </c>
      <c r="I15" s="137">
        <v>2604125.4300000002</v>
      </c>
      <c r="J15" s="118"/>
    </row>
    <row r="16" spans="2:11" ht="17.100000000000001" customHeight="1" x14ac:dyDescent="0.2">
      <c r="B16" s="131" t="s">
        <v>427</v>
      </c>
      <c r="C16" s="33">
        <v>513387.63</v>
      </c>
      <c r="D16" s="33">
        <v>4719940.2799999993</v>
      </c>
      <c r="E16" s="33">
        <v>1297445.27</v>
      </c>
      <c r="F16" s="33">
        <v>2332267.94</v>
      </c>
      <c r="G16" s="33">
        <v>985979.11</v>
      </c>
      <c r="H16" s="39">
        <v>2514448.7600000002</v>
      </c>
      <c r="I16" s="137">
        <v>12363468.99</v>
      </c>
      <c r="J16" s="118"/>
    </row>
    <row r="17" spans="2:9" ht="17.100000000000001" customHeight="1" x14ac:dyDescent="0.2">
      <c r="B17" s="131" t="s">
        <v>428</v>
      </c>
      <c r="C17" s="33">
        <v>44294.310000000005</v>
      </c>
      <c r="D17" s="33">
        <v>428365.21</v>
      </c>
      <c r="E17" s="33">
        <v>276582.2</v>
      </c>
      <c r="F17" s="33">
        <v>204390.24</v>
      </c>
      <c r="G17" s="33">
        <v>86189.46</v>
      </c>
      <c r="H17" s="39">
        <v>308108.33999999997</v>
      </c>
      <c r="I17" s="137">
        <v>1347929.76</v>
      </c>
    </row>
    <row r="18" spans="2:9" ht="17.100000000000001" customHeight="1" x14ac:dyDescent="0.2">
      <c r="B18" s="131" t="s">
        <v>429</v>
      </c>
      <c r="C18" s="33">
        <v>37436.629999999997</v>
      </c>
      <c r="D18" s="33">
        <v>1299415.73</v>
      </c>
      <c r="E18" s="33">
        <v>453339.73</v>
      </c>
      <c r="F18" s="33">
        <v>520411.9</v>
      </c>
      <c r="G18" s="33">
        <v>266895.08</v>
      </c>
      <c r="H18" s="39">
        <v>489056.32</v>
      </c>
      <c r="I18" s="137">
        <v>3066555.39</v>
      </c>
    </row>
    <row r="19" spans="2:9" ht="17.100000000000001" customHeight="1" x14ac:dyDescent="0.2">
      <c r="B19" s="131" t="s">
        <v>430</v>
      </c>
      <c r="C19" s="33">
        <v>339828.56</v>
      </c>
      <c r="D19" s="33">
        <v>4527345.49</v>
      </c>
      <c r="E19" s="33">
        <v>912973.98</v>
      </c>
      <c r="F19" s="33">
        <v>1440836.98</v>
      </c>
      <c r="G19" s="33">
        <v>575990.48</v>
      </c>
      <c r="H19" s="39">
        <v>1510824.3300000003</v>
      </c>
      <c r="I19" s="137">
        <v>9307799.8200000003</v>
      </c>
    </row>
    <row r="20" spans="2:9" ht="17.100000000000001" customHeight="1" x14ac:dyDescent="0.2">
      <c r="B20" s="131" t="s">
        <v>431</v>
      </c>
      <c r="C20" s="33">
        <v>68219.960000000006</v>
      </c>
      <c r="D20" s="33">
        <v>721195.77</v>
      </c>
      <c r="E20" s="33">
        <v>174535.81</v>
      </c>
      <c r="F20" s="33">
        <v>276816.09000000003</v>
      </c>
      <c r="G20" s="33">
        <v>157851.03</v>
      </c>
      <c r="H20" s="39">
        <v>288044.87</v>
      </c>
      <c r="I20" s="137">
        <v>1686663.53</v>
      </c>
    </row>
    <row r="21" spans="2:9" ht="17.100000000000001" customHeight="1" x14ac:dyDescent="0.2">
      <c r="B21" s="131" t="s">
        <v>432</v>
      </c>
      <c r="C21" s="33">
        <v>22016.7</v>
      </c>
      <c r="D21" s="33">
        <v>255109.03000000003</v>
      </c>
      <c r="E21" s="33">
        <v>153302.58000000002</v>
      </c>
      <c r="F21" s="33">
        <v>253209.11</v>
      </c>
      <c r="G21" s="33">
        <v>64747.789999999994</v>
      </c>
      <c r="H21" s="39">
        <v>140131.20000000001</v>
      </c>
      <c r="I21" s="137">
        <v>888516.41</v>
      </c>
    </row>
    <row r="22" spans="2:9" ht="17.100000000000001" customHeight="1" x14ac:dyDescent="0.2">
      <c r="B22" s="131" t="s">
        <v>433</v>
      </c>
      <c r="C22" s="33">
        <v>24493</v>
      </c>
      <c r="D22" s="33">
        <v>1281117.9100000001</v>
      </c>
      <c r="E22" s="33">
        <v>398462.50999999995</v>
      </c>
      <c r="F22" s="33">
        <v>739076.17999999993</v>
      </c>
      <c r="G22" s="33">
        <v>257014.09</v>
      </c>
      <c r="H22" s="39">
        <v>550352.97</v>
      </c>
      <c r="I22" s="137">
        <v>3250516.66</v>
      </c>
    </row>
    <row r="23" spans="2:9" ht="17.100000000000001" customHeight="1" x14ac:dyDescent="0.2">
      <c r="B23" s="131" t="s">
        <v>434</v>
      </c>
      <c r="C23" s="33">
        <v>16707.95</v>
      </c>
      <c r="D23" s="33">
        <v>151595.20000000001</v>
      </c>
      <c r="E23" s="33">
        <v>45641.33</v>
      </c>
      <c r="F23" s="33">
        <v>80592.08</v>
      </c>
      <c r="G23" s="33">
        <v>30816.959999999999</v>
      </c>
      <c r="H23" s="39">
        <v>84731.540000000008</v>
      </c>
      <c r="I23" s="137">
        <v>410085.06</v>
      </c>
    </row>
    <row r="24" spans="2:9" ht="17.100000000000001" customHeight="1" x14ac:dyDescent="0.2">
      <c r="B24" s="131" t="s">
        <v>435</v>
      </c>
      <c r="C24" s="33">
        <v>200537.69</v>
      </c>
      <c r="D24" s="33">
        <v>2563477.64</v>
      </c>
      <c r="E24" s="33">
        <v>798081.37000000011</v>
      </c>
      <c r="F24" s="33">
        <v>1217149.3500000001</v>
      </c>
      <c r="G24" s="33">
        <v>486677.65</v>
      </c>
      <c r="H24" s="39">
        <v>1237531.6099999999</v>
      </c>
      <c r="I24" s="137">
        <v>6503455.3100000005</v>
      </c>
    </row>
    <row r="25" spans="2:9" ht="17.100000000000001" customHeight="1" x14ac:dyDescent="0.2">
      <c r="B25" s="131" t="s">
        <v>436</v>
      </c>
      <c r="C25" s="33">
        <v>30145.019999999997</v>
      </c>
      <c r="D25" s="33">
        <v>81215.590000000011</v>
      </c>
      <c r="E25" s="33">
        <v>42609.82</v>
      </c>
      <c r="F25" s="33">
        <v>37737.149999999994</v>
      </c>
      <c r="G25" s="33">
        <v>40467.81</v>
      </c>
      <c r="H25" s="39">
        <v>116655.08</v>
      </c>
      <c r="I25" s="137">
        <v>348830.47</v>
      </c>
    </row>
    <row r="26" spans="2:9" ht="17.100000000000001" customHeight="1" thickBot="1" x14ac:dyDescent="0.25">
      <c r="B26" s="133" t="s">
        <v>399</v>
      </c>
      <c r="C26" s="35">
        <v>26836.82</v>
      </c>
      <c r="D26" s="36">
        <v>120536.23999999999</v>
      </c>
      <c r="E26" s="36">
        <v>59545.66</v>
      </c>
      <c r="F26" s="36">
        <v>53382.96</v>
      </c>
      <c r="G26" s="36">
        <v>35612.46</v>
      </c>
      <c r="H26" s="40">
        <v>45195.100000000006</v>
      </c>
      <c r="I26" s="138">
        <v>341109.24</v>
      </c>
    </row>
    <row r="27" spans="2:9" ht="27" customHeight="1" thickTop="1" thickBot="1" x14ac:dyDescent="0.25">
      <c r="B27" s="201" t="s">
        <v>1</v>
      </c>
      <c r="C27" s="152">
        <v>2273697.2200000002</v>
      </c>
      <c r="D27" s="152">
        <v>25989502.390000001</v>
      </c>
      <c r="E27" s="152">
        <v>8037371.5599999996</v>
      </c>
      <c r="F27" s="152">
        <v>11213282.869999999</v>
      </c>
      <c r="G27" s="152">
        <v>4988485.99</v>
      </c>
      <c r="H27" s="153">
        <v>12417499.08</v>
      </c>
      <c r="I27" s="189">
        <v>64919839.109999999</v>
      </c>
    </row>
    <row r="29" spans="2:9" ht="15" customHeight="1" x14ac:dyDescent="0.25">
      <c r="B29" s="4" t="s">
        <v>11</v>
      </c>
      <c r="C29" s="6"/>
      <c r="D29" s="6"/>
      <c r="E29" s="6"/>
      <c r="F29" s="6"/>
      <c r="G29" s="6"/>
      <c r="H29" s="6"/>
      <c r="I29" s="6"/>
    </row>
    <row r="30" spans="2:9" ht="11.25" customHeight="1" thickBot="1" x14ac:dyDescent="0.3">
      <c r="B30" s="3"/>
      <c r="C30" s="6"/>
      <c r="D30" s="6"/>
      <c r="E30" s="6"/>
      <c r="F30" s="6"/>
      <c r="G30" s="6"/>
      <c r="I30" s="14" t="s">
        <v>102</v>
      </c>
    </row>
    <row r="31" spans="2:9" ht="60" customHeight="1" thickBot="1" x14ac:dyDescent="0.25">
      <c r="B31" s="195" t="s">
        <v>8</v>
      </c>
      <c r="C31" s="196" t="s">
        <v>122</v>
      </c>
      <c r="D31" s="197" t="s">
        <v>123</v>
      </c>
      <c r="E31" s="197" t="s">
        <v>291</v>
      </c>
      <c r="F31" s="197" t="s">
        <v>292</v>
      </c>
      <c r="G31" s="197" t="s">
        <v>125</v>
      </c>
      <c r="H31" s="198" t="s">
        <v>124</v>
      </c>
      <c r="I31" s="199" t="s">
        <v>94</v>
      </c>
    </row>
    <row r="32" spans="2:9" ht="17.100000000000001" customHeight="1" thickTop="1" x14ac:dyDescent="0.2">
      <c r="B32" s="130" t="s">
        <v>419</v>
      </c>
      <c r="C32" s="32">
        <v>4.8730927868375976E-2</v>
      </c>
      <c r="D32" s="32">
        <v>0.37739409027509213</v>
      </c>
      <c r="E32" s="32">
        <v>0.15311473360643077</v>
      </c>
      <c r="F32" s="32">
        <v>0.13615526188333363</v>
      </c>
      <c r="G32" s="32">
        <v>7.9583289868105381E-2</v>
      </c>
      <c r="H32" s="42">
        <v>0.20502169649866211</v>
      </c>
      <c r="I32" s="128">
        <v>1</v>
      </c>
    </row>
    <row r="33" spans="2:9" ht="17.100000000000001" customHeight="1" x14ac:dyDescent="0.2">
      <c r="B33" s="131" t="s">
        <v>420</v>
      </c>
      <c r="C33" s="32">
        <v>4.4101161642651723E-2</v>
      </c>
      <c r="D33" s="32">
        <v>0.34426957876894432</v>
      </c>
      <c r="E33" s="32">
        <v>9.2519174745567215E-2</v>
      </c>
      <c r="F33" s="32">
        <v>0.18045624853803174</v>
      </c>
      <c r="G33" s="32">
        <v>0.10792351060905975</v>
      </c>
      <c r="H33" s="43">
        <v>0.23073032569574525</v>
      </c>
      <c r="I33" s="128">
        <v>1</v>
      </c>
    </row>
    <row r="34" spans="2:9" ht="17.100000000000001" customHeight="1" x14ac:dyDescent="0.2">
      <c r="B34" s="131" t="s">
        <v>421</v>
      </c>
      <c r="C34" s="32">
        <v>4.8002741847760551E-2</v>
      </c>
      <c r="D34" s="32">
        <v>0.34886418241135048</v>
      </c>
      <c r="E34" s="32">
        <v>0.14259355768476609</v>
      </c>
      <c r="F34" s="32">
        <v>0.19434019601406916</v>
      </c>
      <c r="G34" s="32">
        <v>9.8342377148132362E-2</v>
      </c>
      <c r="H34" s="43">
        <v>0.16785694489392131</v>
      </c>
      <c r="I34" s="128">
        <v>1</v>
      </c>
    </row>
    <row r="35" spans="2:9" ht="17.100000000000001" customHeight="1" x14ac:dyDescent="0.2">
      <c r="B35" s="131" t="s">
        <v>422</v>
      </c>
      <c r="C35" s="32">
        <v>2.8634706896833489E-2</v>
      </c>
      <c r="D35" s="32">
        <v>0.47109000904156378</v>
      </c>
      <c r="E35" s="32">
        <v>9.2753555634906476E-2</v>
      </c>
      <c r="F35" s="32">
        <v>0.16389659514369842</v>
      </c>
      <c r="G35" s="32">
        <v>6.7806970151315135E-2</v>
      </c>
      <c r="H35" s="43">
        <v>0.17581816313168275</v>
      </c>
      <c r="I35" s="128">
        <v>1</v>
      </c>
    </row>
    <row r="36" spans="2:9" ht="17.100000000000001" customHeight="1" x14ac:dyDescent="0.2">
      <c r="B36" s="131" t="s">
        <v>423</v>
      </c>
      <c r="C36" s="32">
        <v>8.3228016452113786E-3</v>
      </c>
      <c r="D36" s="32">
        <v>0.44168053493057413</v>
      </c>
      <c r="E36" s="32">
        <v>0.15000704500140069</v>
      </c>
      <c r="F36" s="32">
        <v>0.15410680101251267</v>
      </c>
      <c r="G36" s="32">
        <v>6.8238670915032787E-2</v>
      </c>
      <c r="H36" s="43">
        <v>0.17764414649526833</v>
      </c>
      <c r="I36" s="128">
        <v>1</v>
      </c>
    </row>
    <row r="37" spans="2:9" ht="17.100000000000001" customHeight="1" x14ac:dyDescent="0.2">
      <c r="B37" s="131" t="s">
        <v>424</v>
      </c>
      <c r="C37" s="32">
        <v>2.0816115590439416E-2</v>
      </c>
      <c r="D37" s="32">
        <v>0.4113704365441232</v>
      </c>
      <c r="E37" s="32">
        <v>0.11729263162024701</v>
      </c>
      <c r="F37" s="32">
        <v>0.17448901799887323</v>
      </c>
      <c r="G37" s="32">
        <v>8.8549436620423472E-2</v>
      </c>
      <c r="H37" s="43">
        <v>0.1874823616258936</v>
      </c>
      <c r="I37" s="128">
        <v>1</v>
      </c>
    </row>
    <row r="38" spans="2:9" ht="17.100000000000001" customHeight="1" x14ac:dyDescent="0.2">
      <c r="B38" s="131" t="s">
        <v>425</v>
      </c>
      <c r="C38" s="32">
        <v>3.3305445837589806E-2</v>
      </c>
      <c r="D38" s="32">
        <v>0.37873600450232325</v>
      </c>
      <c r="E38" s="32">
        <v>8.9551243124716934E-2</v>
      </c>
      <c r="F38" s="32">
        <v>0.18243167666205434</v>
      </c>
      <c r="G38" s="32">
        <v>8.7337118054218205E-2</v>
      </c>
      <c r="H38" s="43">
        <v>0.22863851181909745</v>
      </c>
      <c r="I38" s="128">
        <v>1</v>
      </c>
    </row>
    <row r="39" spans="2:9" ht="17.100000000000001" customHeight="1" x14ac:dyDescent="0.2">
      <c r="B39" s="131" t="s">
        <v>426</v>
      </c>
      <c r="C39" s="32">
        <v>2.7112952850354827E-2</v>
      </c>
      <c r="D39" s="32">
        <v>0.36774161066427585</v>
      </c>
      <c r="E39" s="32">
        <v>0.15291022291503062</v>
      </c>
      <c r="F39" s="32">
        <v>0.20180435010766745</v>
      </c>
      <c r="G39" s="32">
        <v>5.0030535587527361E-2</v>
      </c>
      <c r="H39" s="43">
        <v>0.20040032787514386</v>
      </c>
      <c r="I39" s="128">
        <v>1</v>
      </c>
    </row>
    <row r="40" spans="2:9" ht="17.100000000000001" customHeight="1" x14ac:dyDescent="0.2">
      <c r="B40" s="131" t="s">
        <v>427</v>
      </c>
      <c r="C40" s="32">
        <v>4.1524561627100422E-2</v>
      </c>
      <c r="D40" s="32">
        <v>0.38176504376058612</v>
      </c>
      <c r="E40" s="32">
        <v>0.10494184690796883</v>
      </c>
      <c r="F40" s="32">
        <v>0.18864187242968933</v>
      </c>
      <c r="G40" s="32">
        <v>7.9749389980877855E-2</v>
      </c>
      <c r="H40" s="43">
        <v>0.20337728529377741</v>
      </c>
      <c r="I40" s="128">
        <v>1</v>
      </c>
    </row>
    <row r="41" spans="2:9" ht="17.100000000000001" customHeight="1" x14ac:dyDescent="0.2">
      <c r="B41" s="131" t="s">
        <v>428</v>
      </c>
      <c r="C41" s="32">
        <v>3.2860992697423645E-2</v>
      </c>
      <c r="D41" s="32">
        <v>0.31779490498080554</v>
      </c>
      <c r="E41" s="32">
        <v>0.20519036540895128</v>
      </c>
      <c r="F41" s="32">
        <v>0.15163270822064198</v>
      </c>
      <c r="G41" s="32">
        <v>6.3942100365823221E-2</v>
      </c>
      <c r="H41" s="43">
        <v>0.22857892832635432</v>
      </c>
      <c r="I41" s="128">
        <v>1</v>
      </c>
    </row>
    <row r="42" spans="2:9" ht="17.100000000000001" customHeight="1" x14ac:dyDescent="0.2">
      <c r="B42" s="131" t="s">
        <v>429</v>
      </c>
      <c r="C42" s="32">
        <v>1.2208039718467305E-2</v>
      </c>
      <c r="D42" s="32">
        <v>0.4237378963502107</v>
      </c>
      <c r="E42" s="32">
        <v>0.14783353709453131</v>
      </c>
      <c r="F42" s="32">
        <v>0.1697056905272466</v>
      </c>
      <c r="G42" s="32">
        <v>8.7034162458092756E-2</v>
      </c>
      <c r="H42" s="43">
        <v>0.15948067385145129</v>
      </c>
      <c r="I42" s="128">
        <v>1</v>
      </c>
    </row>
    <row r="43" spans="2:9" ht="17.100000000000001" customHeight="1" x14ac:dyDescent="0.2">
      <c r="B43" s="131" t="s">
        <v>430</v>
      </c>
      <c r="C43" s="32">
        <v>3.651008472161147E-2</v>
      </c>
      <c r="D43" s="32">
        <v>0.48640340118530828</v>
      </c>
      <c r="E43" s="32">
        <v>9.8086980559923556E-2</v>
      </c>
      <c r="F43" s="32">
        <v>0.1547988792049462</v>
      </c>
      <c r="G43" s="32">
        <v>6.1882559910919954E-2</v>
      </c>
      <c r="H43" s="43">
        <v>0.16231809441729059</v>
      </c>
      <c r="I43" s="128">
        <v>1</v>
      </c>
    </row>
    <row r="44" spans="2:9" ht="17.100000000000001" customHeight="1" x14ac:dyDescent="0.2">
      <c r="B44" s="131" t="s">
        <v>431</v>
      </c>
      <c r="C44" s="32">
        <v>4.044669181884783E-2</v>
      </c>
      <c r="D44" s="32">
        <v>0.42758722007820965</v>
      </c>
      <c r="E44" s="32">
        <v>0.10347992168894528</v>
      </c>
      <c r="F44" s="32">
        <v>0.16412051667471581</v>
      </c>
      <c r="G44" s="32">
        <v>9.3587741237281627E-2</v>
      </c>
      <c r="H44" s="43">
        <v>0.17077790850199981</v>
      </c>
      <c r="I44" s="128">
        <v>1</v>
      </c>
    </row>
    <row r="45" spans="2:9" ht="17.100000000000001" customHeight="1" x14ac:dyDescent="0.2">
      <c r="B45" s="131" t="s">
        <v>432</v>
      </c>
      <c r="C45" s="32">
        <v>2.4779170932813722E-2</v>
      </c>
      <c r="D45" s="32">
        <v>0.28711797230621777</v>
      </c>
      <c r="E45" s="32">
        <v>0.17253770248317643</v>
      </c>
      <c r="F45" s="32">
        <v>0.28497966627313048</v>
      </c>
      <c r="G45" s="32">
        <v>7.2871799857922706E-2</v>
      </c>
      <c r="H45" s="43">
        <v>0.15771368814673892</v>
      </c>
      <c r="I45" s="128">
        <v>1</v>
      </c>
    </row>
    <row r="46" spans="2:9" ht="17.100000000000001" customHeight="1" x14ac:dyDescent="0.2">
      <c r="B46" s="131" t="s">
        <v>433</v>
      </c>
      <c r="C46" s="32">
        <v>7.5351098185111286E-3</v>
      </c>
      <c r="D46" s="32">
        <v>0.39412747080028815</v>
      </c>
      <c r="E46" s="32">
        <v>0.12258436171190087</v>
      </c>
      <c r="F46" s="32">
        <v>0.22737190954745018</v>
      </c>
      <c r="G46" s="32">
        <v>7.90686887296249E-2</v>
      </c>
      <c r="H46" s="43">
        <v>0.16931245939222472</v>
      </c>
      <c r="I46" s="128">
        <v>1</v>
      </c>
    </row>
    <row r="47" spans="2:9" ht="17.100000000000001" customHeight="1" x14ac:dyDescent="0.2">
      <c r="B47" s="131" t="s">
        <v>434</v>
      </c>
      <c r="C47" s="32">
        <v>4.0742644952732492E-2</v>
      </c>
      <c r="D47" s="32">
        <v>0.36966769772105329</v>
      </c>
      <c r="E47" s="32">
        <v>0.11129722697042414</v>
      </c>
      <c r="F47" s="32">
        <v>0.19652527697546457</v>
      </c>
      <c r="G47" s="32">
        <v>7.5147726669193948E-2</v>
      </c>
      <c r="H47" s="43">
        <v>0.20661942671113162</v>
      </c>
      <c r="I47" s="128">
        <v>1</v>
      </c>
    </row>
    <row r="48" spans="2:9" ht="17.100000000000001" customHeight="1" x14ac:dyDescent="0.2">
      <c r="B48" s="131" t="s">
        <v>435</v>
      </c>
      <c r="C48" s="32">
        <v>3.083556055065749E-2</v>
      </c>
      <c r="D48" s="32">
        <v>0.39417163919897835</v>
      </c>
      <c r="E48" s="32">
        <v>0.12271651483063702</v>
      </c>
      <c r="F48" s="32">
        <v>0.18715425754190351</v>
      </c>
      <c r="G48" s="32">
        <v>7.4833704054468236E-2</v>
      </c>
      <c r="H48" s="43">
        <v>0.19028832382335534</v>
      </c>
      <c r="I48" s="128">
        <v>1</v>
      </c>
    </row>
    <row r="49" spans="2:9" ht="17.100000000000001" customHeight="1" x14ac:dyDescent="0.2">
      <c r="B49" s="131" t="s">
        <v>436</v>
      </c>
      <c r="C49" s="32">
        <v>8.6417393526431338E-2</v>
      </c>
      <c r="D49" s="32">
        <v>0.23282252264258915</v>
      </c>
      <c r="E49" s="32">
        <v>0.1221505105330965</v>
      </c>
      <c r="F49" s="32">
        <v>0.10818192000257316</v>
      </c>
      <c r="G49" s="32">
        <v>0.11600996323514973</v>
      </c>
      <c r="H49" s="43">
        <v>0.3344176900601602</v>
      </c>
      <c r="I49" s="128">
        <v>1</v>
      </c>
    </row>
    <row r="50" spans="2:9" ht="17.100000000000001" customHeight="1" thickBot="1" x14ac:dyDescent="0.25">
      <c r="B50" s="133" t="s">
        <v>399</v>
      </c>
      <c r="C50" s="41">
        <v>7.8675148172474021E-2</v>
      </c>
      <c r="D50" s="102">
        <v>0.35336550836324454</v>
      </c>
      <c r="E50" s="102">
        <v>0.17456478165176648</v>
      </c>
      <c r="F50" s="102">
        <v>0.15649813531876181</v>
      </c>
      <c r="G50" s="102">
        <v>0.10440192121444732</v>
      </c>
      <c r="H50" s="44">
        <v>0.13249450527930584</v>
      </c>
      <c r="I50" s="129">
        <v>1</v>
      </c>
    </row>
    <row r="51" spans="2:9" ht="27" customHeight="1" thickTop="1" thickBot="1" x14ac:dyDescent="0.25">
      <c r="B51" s="201" t="s">
        <v>1</v>
      </c>
      <c r="C51" s="184">
        <v>3.5023149335713134E-2</v>
      </c>
      <c r="D51" s="184">
        <v>0.40033220578325002</v>
      </c>
      <c r="E51" s="184">
        <v>0.12380455143121194</v>
      </c>
      <c r="F51" s="184">
        <v>0.17272505637298705</v>
      </c>
      <c r="G51" s="184">
        <v>7.6840701677456769E-2</v>
      </c>
      <c r="H51" s="185">
        <v>0.19127433539938113</v>
      </c>
      <c r="I51" s="157">
        <v>1</v>
      </c>
    </row>
  </sheetData>
  <phoneticPr fontId="2" type="noConversion"/>
  <hyperlinks>
    <hyperlink ref="K1" location="INDICE!A1" display="VOLVER AL ÍNDICE" xr:uid="{08EE9287-1099-416F-B914-2CA7EB5EC09B}"/>
    <hyperlink ref="K1:L1" location="INDICE!A6:N6" display="VOLVER AL ÍNDICE" xr:uid="{A890C815-F75C-4E4E-B00B-B172E8D0AEAF}"/>
  </hyperlinks>
  <pageMargins left="0.39370078740157483" right="0.39370078740157483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2C96-9505-4D1A-8F28-7031D746BF2B}">
  <sheetPr codeName="Hoja61">
    <tabColor rgb="FF92D050"/>
  </sheetPr>
  <dimension ref="B1:K49"/>
  <sheetViews>
    <sheetView showGridLines="0" topLeftCell="A19" workbookViewId="0">
      <selection activeCell="K1" sqref="K1"/>
    </sheetView>
  </sheetViews>
  <sheetFormatPr baseColWidth="10" defaultColWidth="9.140625" defaultRowHeight="12.75" x14ac:dyDescent="0.2"/>
  <cols>
    <col min="1" max="1" width="1.5703125" style="5" customWidth="1"/>
    <col min="2" max="2" width="21.42578125" style="5" customWidth="1"/>
    <col min="3" max="3" width="11" style="5" customWidth="1"/>
    <col min="4" max="4" width="10.85546875" style="5" customWidth="1"/>
    <col min="5" max="5" width="12.140625" style="5" customWidth="1"/>
    <col min="6" max="6" width="12.5703125" style="5" customWidth="1"/>
    <col min="7" max="8" width="11.5703125" style="5" customWidth="1"/>
    <col min="9" max="9" width="12.5703125" style="5" customWidth="1"/>
    <col min="10" max="10" width="6.85546875" style="9" customWidth="1"/>
    <col min="11" max="12" width="10.42578125" style="5" customWidth="1"/>
    <col min="13" max="16384" width="9.140625" style="5"/>
  </cols>
  <sheetData>
    <row r="1" spans="2:11" ht="18" customHeight="1" thickTop="1" thickBot="1" x14ac:dyDescent="0.25">
      <c r="B1" s="1" t="s">
        <v>94</v>
      </c>
      <c r="C1" s="6"/>
      <c r="D1" s="6"/>
      <c r="E1" s="6"/>
      <c r="F1" s="6"/>
      <c r="G1" s="6"/>
      <c r="H1" s="6"/>
      <c r="I1" s="106"/>
      <c r="J1" s="164"/>
      <c r="K1" s="466" t="s">
        <v>180</v>
      </c>
    </row>
    <row r="2" spans="2:11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</row>
    <row r="3" spans="2:11" ht="18" customHeight="1" x14ac:dyDescent="0.2">
      <c r="B3" s="1" t="s">
        <v>193</v>
      </c>
      <c r="C3" s="6"/>
      <c r="D3" s="6"/>
      <c r="E3" s="6"/>
      <c r="F3" s="6"/>
      <c r="G3" s="6"/>
      <c r="H3" s="6"/>
      <c r="I3" s="6"/>
      <c r="J3" s="6"/>
    </row>
    <row r="4" spans="2:11" ht="6" customHeight="1" x14ac:dyDescent="0.2">
      <c r="B4" s="2"/>
      <c r="C4" s="6"/>
      <c r="D4" s="6"/>
      <c r="E4" s="6"/>
      <c r="F4" s="6"/>
      <c r="G4" s="6"/>
      <c r="H4" s="6"/>
      <c r="I4" s="6"/>
      <c r="J4" s="6"/>
    </row>
    <row r="5" spans="2:11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</row>
    <row r="6" spans="2:11" ht="11.25" customHeight="1" thickBot="1" x14ac:dyDescent="0.3">
      <c r="B6" s="3"/>
      <c r="C6" s="6"/>
      <c r="D6" s="6"/>
      <c r="E6" s="6"/>
      <c r="F6" s="6"/>
      <c r="G6" s="6"/>
      <c r="I6" s="19" t="s">
        <v>88</v>
      </c>
      <c r="J6" s="19"/>
    </row>
    <row r="7" spans="2:11" ht="42" customHeight="1" thickBot="1" x14ac:dyDescent="0.25">
      <c r="B7" s="195" t="s">
        <v>2</v>
      </c>
      <c r="C7" s="196" t="s">
        <v>122</v>
      </c>
      <c r="D7" s="197" t="s">
        <v>123</v>
      </c>
      <c r="E7" s="197" t="s">
        <v>291</v>
      </c>
      <c r="F7" s="197" t="s">
        <v>292</v>
      </c>
      <c r="G7" s="197" t="s">
        <v>125</v>
      </c>
      <c r="H7" s="198" t="s">
        <v>124</v>
      </c>
      <c r="I7" s="199" t="s">
        <v>94</v>
      </c>
      <c r="J7" s="115"/>
    </row>
    <row r="8" spans="2:11" ht="17.100000000000001" customHeight="1" thickTop="1" x14ac:dyDescent="0.2">
      <c r="B8" s="130" t="s">
        <v>95</v>
      </c>
      <c r="C8" s="33">
        <v>2273697.27</v>
      </c>
      <c r="D8" s="33">
        <v>25989502.379999999</v>
      </c>
      <c r="E8" s="33">
        <v>8037371.5599999996</v>
      </c>
      <c r="F8" s="33">
        <v>11213282.859999999</v>
      </c>
      <c r="G8" s="33">
        <v>4988486.01</v>
      </c>
      <c r="H8" s="38">
        <v>12417499.049999999</v>
      </c>
      <c r="I8" s="137">
        <v>64919839.129999995</v>
      </c>
      <c r="J8" s="118"/>
    </row>
    <row r="9" spans="2:11" ht="17.100000000000001" customHeight="1" x14ac:dyDescent="0.2">
      <c r="B9" s="131" t="s">
        <v>97</v>
      </c>
      <c r="C9" s="33">
        <v>126190.85</v>
      </c>
      <c r="D9" s="33">
        <v>1141975.6300000001</v>
      </c>
      <c r="E9" s="33">
        <v>1654980.51</v>
      </c>
      <c r="F9" s="33">
        <v>1036997.54</v>
      </c>
      <c r="G9" s="33">
        <v>1736395.52</v>
      </c>
      <c r="H9" s="39">
        <v>3052600.88</v>
      </c>
      <c r="I9" s="137">
        <v>8749140.9299999997</v>
      </c>
      <c r="J9" s="118"/>
    </row>
    <row r="10" spans="2:11" ht="17.100000000000001" customHeight="1" x14ac:dyDescent="0.2">
      <c r="B10" s="131" t="s">
        <v>98</v>
      </c>
      <c r="C10" s="33">
        <v>355695.51</v>
      </c>
      <c r="D10" s="33">
        <v>175913.4</v>
      </c>
      <c r="E10" s="33">
        <v>1439674.27</v>
      </c>
      <c r="F10" s="33">
        <v>228928.68999999997</v>
      </c>
      <c r="G10" s="33">
        <v>1164134.24</v>
      </c>
      <c r="H10" s="39">
        <v>16038529.609999999</v>
      </c>
      <c r="I10" s="137">
        <v>19402875.719999999</v>
      </c>
      <c r="J10" s="118"/>
    </row>
    <row r="11" spans="2:11" ht="17.100000000000001" customHeight="1" x14ac:dyDescent="0.2">
      <c r="B11" s="131" t="s">
        <v>99</v>
      </c>
      <c r="C11" s="33">
        <v>80.55</v>
      </c>
      <c r="D11" s="33">
        <v>113974.83</v>
      </c>
      <c r="E11" s="33">
        <v>337978.96</v>
      </c>
      <c r="F11" s="33">
        <v>90452.3</v>
      </c>
      <c r="G11" s="33">
        <v>178597.75</v>
      </c>
      <c r="H11" s="39">
        <v>104748.22</v>
      </c>
      <c r="I11" s="137">
        <v>825832.61</v>
      </c>
      <c r="J11" s="118"/>
    </row>
    <row r="12" spans="2:11" ht="17.100000000000001" customHeight="1" thickBot="1" x14ac:dyDescent="0.25">
      <c r="B12" s="133" t="s">
        <v>100</v>
      </c>
      <c r="C12" s="35">
        <v>8753.369999999999</v>
      </c>
      <c r="D12" s="36">
        <v>322130.08999999997</v>
      </c>
      <c r="E12" s="36">
        <v>642726.33000000007</v>
      </c>
      <c r="F12" s="36">
        <v>259859.37</v>
      </c>
      <c r="G12" s="36">
        <v>965985.53999999992</v>
      </c>
      <c r="H12" s="40">
        <v>308360.01999999996</v>
      </c>
      <c r="I12" s="138">
        <v>2507814.7199999997</v>
      </c>
      <c r="J12" s="118"/>
    </row>
    <row r="13" spans="2:11" ht="25.5" customHeight="1" thickTop="1" thickBot="1" x14ac:dyDescent="0.25">
      <c r="B13" s="201" t="s">
        <v>92</v>
      </c>
      <c r="C13" s="152">
        <v>2764417.55</v>
      </c>
      <c r="D13" s="152">
        <v>27743496.329999998</v>
      </c>
      <c r="E13" s="152">
        <v>12112731.629999999</v>
      </c>
      <c r="F13" s="152">
        <v>12829520.76</v>
      </c>
      <c r="G13" s="152">
        <v>9033599.0600000005</v>
      </c>
      <c r="H13" s="153">
        <v>31921737.779999997</v>
      </c>
      <c r="I13" s="189">
        <v>96405503.109999999</v>
      </c>
      <c r="J13" s="119"/>
    </row>
    <row r="15" spans="2:11" ht="15" customHeight="1" x14ac:dyDescent="0.25">
      <c r="B15" s="4" t="s">
        <v>9</v>
      </c>
      <c r="C15" s="6"/>
      <c r="D15" s="6"/>
      <c r="E15" s="6"/>
      <c r="F15" s="6"/>
      <c r="G15" s="6"/>
      <c r="H15" s="6"/>
      <c r="I15" s="6"/>
      <c r="J15" s="6"/>
    </row>
    <row r="16" spans="2:11" ht="11.25" customHeight="1" thickBot="1" x14ac:dyDescent="0.3">
      <c r="B16" s="3"/>
      <c r="C16" s="6"/>
      <c r="D16" s="6"/>
      <c r="E16" s="6"/>
      <c r="F16" s="6"/>
      <c r="G16" s="6"/>
      <c r="I16" s="14" t="s">
        <v>102</v>
      </c>
      <c r="J16" s="19"/>
    </row>
    <row r="17" spans="2:9" ht="42" customHeight="1" thickBot="1" x14ac:dyDescent="0.25">
      <c r="B17" s="195" t="s">
        <v>2</v>
      </c>
      <c r="C17" s="196" t="s">
        <v>122</v>
      </c>
      <c r="D17" s="197" t="s">
        <v>123</v>
      </c>
      <c r="E17" s="197" t="s">
        <v>291</v>
      </c>
      <c r="F17" s="197" t="s">
        <v>292</v>
      </c>
      <c r="G17" s="197" t="s">
        <v>125</v>
      </c>
      <c r="H17" s="198" t="s">
        <v>124</v>
      </c>
      <c r="I17" s="199" t="s">
        <v>94</v>
      </c>
    </row>
    <row r="18" spans="2:9" ht="17.100000000000001" customHeight="1" thickTop="1" x14ac:dyDescent="0.2">
      <c r="B18" s="130" t="s">
        <v>95</v>
      </c>
      <c r="C18" s="32">
        <f>C8/$I8</f>
        <v>3.5023150095104066E-2</v>
      </c>
      <c r="D18" s="32">
        <f t="shared" ref="D18:I18" si="0">D8/$I8</f>
        <v>0.40033220550588261</v>
      </c>
      <c r="E18" s="32">
        <f t="shared" si="0"/>
        <v>0.12380455139307121</v>
      </c>
      <c r="F18" s="32">
        <f t="shared" si="0"/>
        <v>0.17272505616573916</v>
      </c>
      <c r="G18" s="32">
        <f t="shared" si="0"/>
        <v>7.6840701961856508E-2</v>
      </c>
      <c r="H18" s="42">
        <f t="shared" si="0"/>
        <v>0.19127433487834644</v>
      </c>
      <c r="I18" s="128">
        <f t="shared" si="0"/>
        <v>1</v>
      </c>
    </row>
    <row r="19" spans="2:9" ht="17.100000000000001" customHeight="1" x14ac:dyDescent="0.2">
      <c r="B19" s="131" t="s">
        <v>97</v>
      </c>
      <c r="C19" s="32">
        <f t="shared" ref="C19:I19" si="1">C9/$I9</f>
        <v>1.4423227492804828E-2</v>
      </c>
      <c r="D19" s="32">
        <f t="shared" si="1"/>
        <v>0.1305243153741267</v>
      </c>
      <c r="E19" s="32">
        <f t="shared" si="1"/>
        <v>0.18915920125657412</v>
      </c>
      <c r="F19" s="32">
        <f t="shared" si="1"/>
        <v>0.1185256413511675</v>
      </c>
      <c r="G19" s="32">
        <f t="shared" si="1"/>
        <v>0.19846468743531831</v>
      </c>
      <c r="H19" s="43">
        <f t="shared" si="1"/>
        <v>0.34890292709000859</v>
      </c>
      <c r="I19" s="128">
        <f t="shared" si="1"/>
        <v>1</v>
      </c>
    </row>
    <row r="20" spans="2:9" ht="17.100000000000001" customHeight="1" x14ac:dyDescent="0.2">
      <c r="B20" s="131" t="s">
        <v>98</v>
      </c>
      <c r="C20" s="32">
        <f t="shared" ref="C20:I20" si="2">C10/$I10</f>
        <v>1.8332102680705106E-2</v>
      </c>
      <c r="D20" s="32">
        <f t="shared" si="2"/>
        <v>9.0663570977096378E-3</v>
      </c>
      <c r="E20" s="32">
        <f t="shared" si="2"/>
        <v>7.4199015175674177E-2</v>
      </c>
      <c r="F20" s="32">
        <f t="shared" si="2"/>
        <v>1.1798698981719808E-2</v>
      </c>
      <c r="G20" s="32">
        <f t="shared" si="2"/>
        <v>5.9998025900874039E-2</v>
      </c>
      <c r="H20" s="43">
        <f t="shared" si="2"/>
        <v>0.82660580016331731</v>
      </c>
      <c r="I20" s="128">
        <f t="shared" si="2"/>
        <v>1</v>
      </c>
    </row>
    <row r="21" spans="2:9" ht="17.100000000000001" customHeight="1" x14ac:dyDescent="0.2">
      <c r="B21" s="131" t="s">
        <v>99</v>
      </c>
      <c r="C21" s="32">
        <f t="shared" ref="C21:I21" si="3">C11/$I11</f>
        <v>9.7537925996891793E-5</v>
      </c>
      <c r="D21" s="32">
        <f t="shared" si="3"/>
        <v>0.13801202401053164</v>
      </c>
      <c r="E21" s="32">
        <f t="shared" si="3"/>
        <v>0.40925843313453075</v>
      </c>
      <c r="F21" s="32">
        <f t="shared" si="3"/>
        <v>0.10952861258409256</v>
      </c>
      <c r="G21" s="32">
        <f t="shared" si="3"/>
        <v>0.21626386247934676</v>
      </c>
      <c r="H21" s="43">
        <f t="shared" si="3"/>
        <v>0.12683952986550143</v>
      </c>
      <c r="I21" s="128">
        <f t="shared" si="3"/>
        <v>1</v>
      </c>
    </row>
    <row r="22" spans="2:9" ht="17.100000000000001" customHeight="1" thickBot="1" x14ac:dyDescent="0.25">
      <c r="B22" s="133" t="s">
        <v>100</v>
      </c>
      <c r="C22" s="41">
        <f t="shared" ref="C22:I22" si="4">C12/$I12</f>
        <v>3.4904372839792567E-3</v>
      </c>
      <c r="D22" s="102">
        <f t="shared" si="4"/>
        <v>0.12845051407944524</v>
      </c>
      <c r="E22" s="102">
        <f t="shared" si="4"/>
        <v>0.25628940003988815</v>
      </c>
      <c r="F22" s="102">
        <f t="shared" si="4"/>
        <v>0.10361984397316243</v>
      </c>
      <c r="G22" s="102">
        <f t="shared" si="4"/>
        <v>0.38519015471764995</v>
      </c>
      <c r="H22" s="44">
        <f t="shared" si="4"/>
        <v>0.12295964990587502</v>
      </c>
      <c r="I22" s="129">
        <f t="shared" si="4"/>
        <v>1</v>
      </c>
    </row>
    <row r="23" spans="2:9" ht="25.5" customHeight="1" thickTop="1" thickBot="1" x14ac:dyDescent="0.25">
      <c r="B23" s="201" t="s">
        <v>92</v>
      </c>
      <c r="C23" s="184">
        <f t="shared" ref="C23:I23" si="5">C13/$I13</f>
        <v>2.8674893660850062E-2</v>
      </c>
      <c r="D23" s="184">
        <f t="shared" si="5"/>
        <v>0.28777917686238608</v>
      </c>
      <c r="E23" s="184">
        <f t="shared" si="5"/>
        <v>0.12564357053537914</v>
      </c>
      <c r="F23" s="184">
        <f t="shared" si="5"/>
        <v>0.13307871797900728</v>
      </c>
      <c r="G23" s="184">
        <f t="shared" si="5"/>
        <v>9.3704184601293358E-2</v>
      </c>
      <c r="H23" s="185">
        <f t="shared" si="5"/>
        <v>0.33111945636108403</v>
      </c>
      <c r="I23" s="157">
        <f t="shared" si="5"/>
        <v>1</v>
      </c>
    </row>
    <row r="25" spans="2:9" ht="18" x14ac:dyDescent="0.2">
      <c r="B25" s="1" t="s">
        <v>192</v>
      </c>
      <c r="C25" s="6"/>
      <c r="D25" s="6"/>
      <c r="E25" s="6"/>
      <c r="F25" s="6"/>
      <c r="G25" s="6"/>
      <c r="H25" s="6"/>
      <c r="I25" s="6"/>
    </row>
    <row r="26" spans="2:9" ht="6" customHeight="1" x14ac:dyDescent="0.2">
      <c r="B26" s="2"/>
      <c r="C26" s="6"/>
      <c r="D26" s="6"/>
      <c r="E26" s="6"/>
      <c r="F26" s="6"/>
      <c r="G26" s="6"/>
      <c r="H26" s="6"/>
      <c r="I26" s="6"/>
    </row>
    <row r="27" spans="2:9" ht="15" customHeight="1" x14ac:dyDescent="0.2">
      <c r="B27" s="3" t="s">
        <v>121</v>
      </c>
      <c r="C27" s="6"/>
      <c r="D27" s="6"/>
      <c r="E27" s="6"/>
      <c r="F27" s="6"/>
      <c r="G27" s="6"/>
      <c r="H27" s="6"/>
      <c r="I27" s="6"/>
    </row>
    <row r="28" spans="2:9" ht="11.25" customHeight="1" thickBot="1" x14ac:dyDescent="0.3">
      <c r="B28" s="3"/>
      <c r="C28" s="6"/>
      <c r="D28" s="6"/>
      <c r="E28" s="6"/>
      <c r="F28" s="6"/>
      <c r="G28" s="6"/>
      <c r="I28" s="19" t="s">
        <v>88</v>
      </c>
    </row>
    <row r="29" spans="2:9" ht="42" customHeight="1" thickBot="1" x14ac:dyDescent="0.25">
      <c r="B29" s="195" t="s">
        <v>0</v>
      </c>
      <c r="C29" s="196" t="s">
        <v>122</v>
      </c>
      <c r="D29" s="197" t="s">
        <v>123</v>
      </c>
      <c r="E29" s="197" t="s">
        <v>291</v>
      </c>
      <c r="F29" s="197" t="s">
        <v>292</v>
      </c>
      <c r="G29" s="197" t="s">
        <v>125</v>
      </c>
      <c r="H29" s="198" t="s">
        <v>124</v>
      </c>
      <c r="I29" s="199" t="s">
        <v>94</v>
      </c>
    </row>
    <row r="30" spans="2:9" ht="17.100000000000001" customHeight="1" thickTop="1" x14ac:dyDescent="0.2">
      <c r="B30" s="130" t="s">
        <v>81</v>
      </c>
      <c r="C30" s="33">
        <v>243740.72999999998</v>
      </c>
      <c r="D30" s="33">
        <v>4227956.9800000004</v>
      </c>
      <c r="E30" s="33">
        <v>1056214.24</v>
      </c>
      <c r="F30" s="33">
        <v>1172573.8899999999</v>
      </c>
      <c r="G30" s="33">
        <v>941075.6100000001</v>
      </c>
      <c r="H30" s="38">
        <v>1246258.48</v>
      </c>
      <c r="I30" s="137">
        <v>8887819.9299999997</v>
      </c>
    </row>
    <row r="31" spans="2:9" ht="17.100000000000001" customHeight="1" x14ac:dyDescent="0.2">
      <c r="B31" s="131" t="s">
        <v>82</v>
      </c>
      <c r="C31" s="33">
        <v>230186.15999999997</v>
      </c>
      <c r="D31" s="33">
        <v>1513264.03</v>
      </c>
      <c r="E31" s="33">
        <v>529233.55999999994</v>
      </c>
      <c r="F31" s="33">
        <v>433484.97</v>
      </c>
      <c r="G31" s="33">
        <v>475296.31999999995</v>
      </c>
      <c r="H31" s="39">
        <v>531453.17999999993</v>
      </c>
      <c r="I31" s="137">
        <v>3712918.2199999997</v>
      </c>
    </row>
    <row r="32" spans="2:9" ht="17.100000000000001" customHeight="1" x14ac:dyDescent="0.2">
      <c r="B32" s="131" t="s">
        <v>83</v>
      </c>
      <c r="C32" s="33">
        <v>647910.75</v>
      </c>
      <c r="D32" s="33">
        <v>5658586.0199999996</v>
      </c>
      <c r="E32" s="33">
        <v>1658051.42</v>
      </c>
      <c r="F32" s="33">
        <v>2170603.5900000003</v>
      </c>
      <c r="G32" s="33">
        <v>1173640.21</v>
      </c>
      <c r="H32" s="39">
        <v>2263482.62</v>
      </c>
      <c r="I32" s="137">
        <v>13572274.609999999</v>
      </c>
    </row>
    <row r="33" spans="2:9" ht="17.100000000000001" customHeight="1" x14ac:dyDescent="0.2">
      <c r="B33" s="131" t="s">
        <v>84</v>
      </c>
      <c r="C33" s="33">
        <v>335038.94</v>
      </c>
      <c r="D33" s="33">
        <v>3505952.58</v>
      </c>
      <c r="E33" s="33">
        <v>887585.96</v>
      </c>
      <c r="F33" s="33">
        <v>1356148.22</v>
      </c>
      <c r="G33" s="33">
        <v>574166.8600000001</v>
      </c>
      <c r="H33" s="39">
        <v>1708278.3800000001</v>
      </c>
      <c r="I33" s="137">
        <v>8367170.9400000004</v>
      </c>
    </row>
    <row r="34" spans="2:9" ht="17.100000000000001" customHeight="1" x14ac:dyDescent="0.2">
      <c r="B34" s="131" t="s">
        <v>85</v>
      </c>
      <c r="C34" s="33">
        <v>352512.97000000003</v>
      </c>
      <c r="D34" s="33">
        <v>4109959.53</v>
      </c>
      <c r="E34" s="33">
        <v>1373556.78</v>
      </c>
      <c r="F34" s="33">
        <v>1887627.8699999999</v>
      </c>
      <c r="G34" s="33">
        <v>535243.80000000005</v>
      </c>
      <c r="H34" s="39">
        <v>1974036.0899999999</v>
      </c>
      <c r="I34" s="137">
        <v>10232937.039999999</v>
      </c>
    </row>
    <row r="35" spans="2:9" ht="17.100000000000001" customHeight="1" x14ac:dyDescent="0.2">
      <c r="B35" s="131" t="s">
        <v>86</v>
      </c>
      <c r="C35" s="33">
        <v>321101.06</v>
      </c>
      <c r="D35" s="33">
        <v>4238266.47</v>
      </c>
      <c r="E35" s="33">
        <v>1413366.64</v>
      </c>
      <c r="F35" s="33">
        <v>2354162.21</v>
      </c>
      <c r="G35" s="33">
        <v>572911.16</v>
      </c>
      <c r="H35" s="39">
        <v>2156067.2299999995</v>
      </c>
      <c r="I35" s="137">
        <v>11055874.77</v>
      </c>
    </row>
    <row r="36" spans="2:9" ht="17.100000000000001" customHeight="1" thickBot="1" x14ac:dyDescent="0.25">
      <c r="B36" s="132" t="s">
        <v>87</v>
      </c>
      <c r="C36" s="35">
        <v>143206.66</v>
      </c>
      <c r="D36" s="36">
        <v>2735516.7700000005</v>
      </c>
      <c r="E36" s="36">
        <v>1119362.96</v>
      </c>
      <c r="F36" s="36">
        <v>1838682.1099999999</v>
      </c>
      <c r="G36" s="36">
        <v>716152.05</v>
      </c>
      <c r="H36" s="40">
        <v>2537923.0699999998</v>
      </c>
      <c r="I36" s="138">
        <v>9090843.620000001</v>
      </c>
    </row>
    <row r="37" spans="2:9" ht="25.5" customHeight="1" thickTop="1" thickBot="1" x14ac:dyDescent="0.25">
      <c r="B37" s="201" t="s">
        <v>1</v>
      </c>
      <c r="C37" s="152">
        <v>2273697.27</v>
      </c>
      <c r="D37" s="152">
        <v>25989502.379999999</v>
      </c>
      <c r="E37" s="152">
        <v>8037371.5599999996</v>
      </c>
      <c r="F37" s="152">
        <v>11213282.859999999</v>
      </c>
      <c r="G37" s="152">
        <v>4988486.01</v>
      </c>
      <c r="H37" s="153">
        <v>12417499.049999999</v>
      </c>
      <c r="I37" s="189">
        <v>64919839.129999995</v>
      </c>
    </row>
    <row r="39" spans="2:9" ht="15.75" x14ac:dyDescent="0.25">
      <c r="B39" s="4" t="s">
        <v>10</v>
      </c>
      <c r="C39" s="6"/>
      <c r="D39" s="6"/>
      <c r="E39" s="6"/>
      <c r="F39" s="6"/>
      <c r="G39" s="6"/>
      <c r="H39" s="6"/>
      <c r="I39" s="6"/>
    </row>
    <row r="40" spans="2:9" ht="11.25" customHeight="1" thickBot="1" x14ac:dyDescent="0.3">
      <c r="B40" s="3"/>
      <c r="C40" s="6"/>
      <c r="D40" s="6"/>
      <c r="E40" s="6"/>
      <c r="F40" s="6"/>
      <c r="G40" s="6"/>
      <c r="I40" s="14" t="s">
        <v>102</v>
      </c>
    </row>
    <row r="41" spans="2:9" ht="42" customHeight="1" thickBot="1" x14ac:dyDescent="0.25">
      <c r="B41" s="195" t="s">
        <v>0</v>
      </c>
      <c r="C41" s="196" t="s">
        <v>122</v>
      </c>
      <c r="D41" s="197" t="s">
        <v>123</v>
      </c>
      <c r="E41" s="197" t="s">
        <v>291</v>
      </c>
      <c r="F41" s="197" t="s">
        <v>292</v>
      </c>
      <c r="G41" s="197" t="s">
        <v>125</v>
      </c>
      <c r="H41" s="198" t="s">
        <v>124</v>
      </c>
      <c r="I41" s="199" t="s">
        <v>94</v>
      </c>
    </row>
    <row r="42" spans="2:9" ht="17.100000000000001" customHeight="1" thickTop="1" x14ac:dyDescent="0.2">
      <c r="B42" s="130" t="s">
        <v>81</v>
      </c>
      <c r="C42" s="32">
        <f>C30/$I30</f>
        <v>2.7424130092608658E-2</v>
      </c>
      <c r="D42" s="32">
        <f t="shared" ref="D42:I42" si="6">D30/$I30</f>
        <v>0.47570236720581272</v>
      </c>
      <c r="E42" s="32">
        <f t="shared" si="6"/>
        <v>0.11883839325264098</v>
      </c>
      <c r="F42" s="32">
        <f t="shared" si="6"/>
        <v>0.13193042829795495</v>
      </c>
      <c r="G42" s="32">
        <f t="shared" si="6"/>
        <v>0.10588373947850675</v>
      </c>
      <c r="H42" s="42">
        <f t="shared" si="6"/>
        <v>0.14022094167247603</v>
      </c>
      <c r="I42" s="128">
        <f t="shared" si="6"/>
        <v>1</v>
      </c>
    </row>
    <row r="43" spans="2:9" ht="17.100000000000001" customHeight="1" x14ac:dyDescent="0.2">
      <c r="B43" s="131" t="s">
        <v>82</v>
      </c>
      <c r="C43" s="32">
        <f t="shared" ref="C43:I43" si="7">C31/$I31</f>
        <v>6.1996022093909732E-2</v>
      </c>
      <c r="D43" s="32">
        <f t="shared" si="7"/>
        <v>0.40756729352363708</v>
      </c>
      <c r="E43" s="32">
        <f t="shared" si="7"/>
        <v>0.14253843705719971</v>
      </c>
      <c r="F43" s="32">
        <f t="shared" si="7"/>
        <v>0.11675047612548817</v>
      </c>
      <c r="G43" s="32">
        <f t="shared" si="7"/>
        <v>0.12801152404590263</v>
      </c>
      <c r="H43" s="43">
        <f t="shared" si="7"/>
        <v>0.14313624715386269</v>
      </c>
      <c r="I43" s="128">
        <f t="shared" si="7"/>
        <v>1</v>
      </c>
    </row>
    <row r="44" spans="2:9" ht="17.100000000000001" customHeight="1" x14ac:dyDescent="0.2">
      <c r="B44" s="131" t="s">
        <v>83</v>
      </c>
      <c r="C44" s="32">
        <f t="shared" ref="C44:I44" si="8">C32/$I32</f>
        <v>4.7737816144879791E-2</v>
      </c>
      <c r="D44" s="32">
        <f t="shared" si="8"/>
        <v>0.4169224527649017</v>
      </c>
      <c r="E44" s="32">
        <f t="shared" si="8"/>
        <v>0.12216459419251317</v>
      </c>
      <c r="F44" s="32">
        <f t="shared" si="8"/>
        <v>0.15992924195629729</v>
      </c>
      <c r="G44" s="32">
        <f t="shared" si="8"/>
        <v>8.6473361593735101E-2</v>
      </c>
      <c r="H44" s="43">
        <f t="shared" si="8"/>
        <v>0.16677253334767297</v>
      </c>
      <c r="I44" s="128">
        <f t="shared" si="8"/>
        <v>1</v>
      </c>
    </row>
    <row r="45" spans="2:9" ht="17.100000000000001" customHeight="1" x14ac:dyDescent="0.2">
      <c r="B45" s="131" t="s">
        <v>84</v>
      </c>
      <c r="C45" s="32">
        <f t="shared" ref="C45:I45" si="9">C33/$I33</f>
        <v>4.0042081415872205E-2</v>
      </c>
      <c r="D45" s="32">
        <f t="shared" si="9"/>
        <v>0.41901290234665622</v>
      </c>
      <c r="E45" s="32">
        <f t="shared" si="9"/>
        <v>0.10607957771686208</v>
      </c>
      <c r="F45" s="32">
        <f t="shared" si="9"/>
        <v>0.16207965986649245</v>
      </c>
      <c r="G45" s="32">
        <f t="shared" si="9"/>
        <v>6.8621385187094083E-2</v>
      </c>
      <c r="H45" s="43">
        <f t="shared" si="9"/>
        <v>0.20416439346702292</v>
      </c>
      <c r="I45" s="128">
        <f t="shared" si="9"/>
        <v>1</v>
      </c>
    </row>
    <row r="46" spans="2:9" ht="17.100000000000001" customHeight="1" x14ac:dyDescent="0.2">
      <c r="B46" s="131" t="s">
        <v>85</v>
      </c>
      <c r="C46" s="32">
        <f t="shared" ref="C46:I46" si="10">C34/$I34</f>
        <v>3.4448855555550266E-2</v>
      </c>
      <c r="D46" s="32">
        <f t="shared" si="10"/>
        <v>0.4016402635855561</v>
      </c>
      <c r="E46" s="32">
        <f t="shared" si="10"/>
        <v>0.13422898769247193</v>
      </c>
      <c r="F46" s="32">
        <f t="shared" si="10"/>
        <v>0.18446589308830538</v>
      </c>
      <c r="G46" s="32">
        <f t="shared" si="10"/>
        <v>5.230597998480406E-2</v>
      </c>
      <c r="H46" s="43">
        <f t="shared" si="10"/>
        <v>0.19291002009331235</v>
      </c>
      <c r="I46" s="128">
        <f t="shared" si="10"/>
        <v>1</v>
      </c>
    </row>
    <row r="47" spans="2:9" ht="17.100000000000001" customHeight="1" x14ac:dyDescent="0.2">
      <c r="B47" s="131" t="s">
        <v>86</v>
      </c>
      <c r="C47" s="32">
        <f t="shared" ref="C47:I47" si="11">C35/$I35</f>
        <v>2.9043478393162011E-2</v>
      </c>
      <c r="D47" s="32">
        <f t="shared" si="11"/>
        <v>0.38334971751855323</v>
      </c>
      <c r="E47" s="32">
        <f t="shared" si="11"/>
        <v>0.12783851747626118</v>
      </c>
      <c r="F47" s="32">
        <f t="shared" si="11"/>
        <v>0.21293314721581277</v>
      </c>
      <c r="G47" s="32">
        <f t="shared" si="11"/>
        <v>5.1819613727408391E-2</v>
      </c>
      <c r="H47" s="43">
        <f t="shared" si="11"/>
        <v>0.19501552566880237</v>
      </c>
      <c r="I47" s="128">
        <f t="shared" si="11"/>
        <v>1</v>
      </c>
    </row>
    <row r="48" spans="2:9" ht="17.100000000000001" customHeight="1" thickBot="1" x14ac:dyDescent="0.25">
      <c r="B48" s="133" t="s">
        <v>87</v>
      </c>
      <c r="C48" s="41">
        <f t="shared" ref="C48:I48" si="12">C36/$I36</f>
        <v>1.5752846048846674E-2</v>
      </c>
      <c r="D48" s="102">
        <f t="shared" si="12"/>
        <v>0.30090901178652113</v>
      </c>
      <c r="E48" s="102">
        <f t="shared" si="12"/>
        <v>0.12313081236348446</v>
      </c>
      <c r="F48" s="102">
        <f t="shared" si="12"/>
        <v>0.20225648871078036</v>
      </c>
      <c r="G48" s="102">
        <f t="shared" si="12"/>
        <v>7.8777292838307561E-2</v>
      </c>
      <c r="H48" s="44">
        <f t="shared" si="12"/>
        <v>0.27917354825205976</v>
      </c>
      <c r="I48" s="129">
        <f t="shared" si="12"/>
        <v>1</v>
      </c>
    </row>
    <row r="49" spans="2:9" ht="25.5" customHeight="1" thickTop="1" thickBot="1" x14ac:dyDescent="0.25">
      <c r="B49" s="201" t="s">
        <v>1</v>
      </c>
      <c r="C49" s="184">
        <f t="shared" ref="C49:I49" si="13">C37/$I37</f>
        <v>3.5023150095104066E-2</v>
      </c>
      <c r="D49" s="184">
        <f t="shared" si="13"/>
        <v>0.40033220550588261</v>
      </c>
      <c r="E49" s="184">
        <f t="shared" si="13"/>
        <v>0.12380455139307121</v>
      </c>
      <c r="F49" s="184">
        <f t="shared" si="13"/>
        <v>0.17272505616573916</v>
      </c>
      <c r="G49" s="184">
        <f t="shared" si="13"/>
        <v>7.6840701961856508E-2</v>
      </c>
      <c r="H49" s="185">
        <f t="shared" si="13"/>
        <v>0.19127433487834644</v>
      </c>
      <c r="I49" s="157">
        <f t="shared" si="13"/>
        <v>1</v>
      </c>
    </row>
  </sheetData>
  <phoneticPr fontId="2" type="noConversion"/>
  <hyperlinks>
    <hyperlink ref="K1" location="INDICE!A1" display="VOLVER AL ÍNDICE" xr:uid="{26754ACA-42FC-4643-B991-561C866E70C0}"/>
    <hyperlink ref="K1:L1" location="INDICE!A6:N6" display="VOLVER AL ÍNDICE" xr:uid="{985017BC-4FBD-4A64-9BFE-B191DE0765A5}"/>
  </hyperlinks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042A-BFFF-4491-A60D-2928CB20E2F8}">
  <sheetPr codeName="Hoja62">
    <tabColor rgb="FF92D050"/>
  </sheetPr>
  <dimension ref="A1:K49"/>
  <sheetViews>
    <sheetView showGridLines="0" topLeftCell="A3" workbookViewId="0">
      <selection activeCell="J1" sqref="J1"/>
    </sheetView>
  </sheetViews>
  <sheetFormatPr baseColWidth="10" defaultColWidth="9.140625" defaultRowHeight="12.75" x14ac:dyDescent="0.2"/>
  <cols>
    <col min="1" max="1" width="1.5703125" style="5" customWidth="1"/>
    <col min="2" max="2" width="22.42578125" style="5" customWidth="1"/>
    <col min="3" max="7" width="12.5703125" style="5" customWidth="1"/>
    <col min="8" max="8" width="18.5703125" style="5" customWidth="1"/>
    <col min="9" max="9" width="8.42578125" style="9" customWidth="1"/>
    <col min="10" max="16384" width="9.140625" style="5"/>
  </cols>
  <sheetData>
    <row r="1" spans="1:10" ht="18" customHeight="1" thickTop="1" thickBot="1" x14ac:dyDescent="0.25">
      <c r="A1" s="6"/>
      <c r="B1" s="1" t="s">
        <v>41</v>
      </c>
      <c r="C1" s="6"/>
      <c r="D1" s="6"/>
      <c r="E1" s="6"/>
      <c r="F1" s="6"/>
      <c r="G1" s="6"/>
      <c r="H1" s="6"/>
      <c r="I1" s="166"/>
      <c r="J1" s="466" t="s">
        <v>180</v>
      </c>
    </row>
    <row r="2" spans="1:10" ht="12" customHeight="1" thickTop="1" x14ac:dyDescent="0.2">
      <c r="A2" s="6"/>
      <c r="B2" s="1"/>
      <c r="C2" s="6"/>
      <c r="D2" s="6"/>
      <c r="E2" s="6"/>
      <c r="F2" s="6"/>
      <c r="G2" s="6"/>
      <c r="H2" s="6"/>
      <c r="I2" s="6"/>
    </row>
    <row r="3" spans="1:10" ht="18" customHeight="1" x14ac:dyDescent="0.2">
      <c r="A3" s="6"/>
      <c r="B3" s="1" t="s">
        <v>194</v>
      </c>
      <c r="C3" s="6"/>
      <c r="D3" s="6"/>
      <c r="E3" s="6"/>
      <c r="F3" s="6"/>
      <c r="G3" s="6"/>
      <c r="H3" s="6"/>
      <c r="I3" s="6"/>
    </row>
    <row r="4" spans="1:10" ht="6" customHeight="1" x14ac:dyDescent="0.2">
      <c r="A4" s="6"/>
      <c r="B4" s="2"/>
      <c r="C4" s="6"/>
      <c r="D4" s="6"/>
      <c r="E4" s="6"/>
      <c r="F4" s="6"/>
      <c r="G4" s="6"/>
      <c r="H4" s="6"/>
      <c r="I4" s="6"/>
    </row>
    <row r="5" spans="1:10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  <c r="I5" s="6"/>
    </row>
    <row r="6" spans="1:10" ht="11.25" customHeight="1" thickBot="1" x14ac:dyDescent="0.3">
      <c r="A6" s="6"/>
      <c r="B6" s="17"/>
      <c r="C6" s="17"/>
      <c r="D6" s="17"/>
      <c r="E6" s="17"/>
      <c r="F6" s="17"/>
      <c r="H6" s="19" t="s">
        <v>88</v>
      </c>
      <c r="I6" s="19"/>
    </row>
    <row r="7" spans="1:10" ht="42" customHeight="1" thickBot="1" x14ac:dyDescent="0.25">
      <c r="A7" s="6"/>
      <c r="B7" s="195" t="s">
        <v>2</v>
      </c>
      <c r="C7" s="196" t="s">
        <v>13</v>
      </c>
      <c r="D7" s="197" t="s">
        <v>16</v>
      </c>
      <c r="E7" s="197" t="s">
        <v>14</v>
      </c>
      <c r="F7" s="204" t="s">
        <v>17</v>
      </c>
      <c r="G7" s="198" t="s">
        <v>15</v>
      </c>
      <c r="H7" s="199" t="s">
        <v>133</v>
      </c>
      <c r="I7" s="115"/>
    </row>
    <row r="8" spans="1:10" ht="17.100000000000001" customHeight="1" thickTop="1" x14ac:dyDescent="0.2">
      <c r="A8" s="6"/>
      <c r="B8" s="130" t="s">
        <v>89</v>
      </c>
      <c r="C8" s="33">
        <v>442164.58</v>
      </c>
      <c r="D8" s="33">
        <v>4948183.3099999996</v>
      </c>
      <c r="E8" s="33">
        <v>2636825.2600000002</v>
      </c>
      <c r="F8" s="33">
        <v>1332331.3600000001</v>
      </c>
      <c r="G8" s="38">
        <v>571450.39</v>
      </c>
      <c r="H8" s="158">
        <v>9930954.9199999999</v>
      </c>
      <c r="I8" s="116"/>
    </row>
    <row r="9" spans="1:10" ht="17.100000000000001" customHeight="1" x14ac:dyDescent="0.2">
      <c r="A9" s="6"/>
      <c r="B9" s="131" t="s">
        <v>90</v>
      </c>
      <c r="C9" s="33">
        <v>27663.279999999999</v>
      </c>
      <c r="D9" s="33">
        <v>376600.98</v>
      </c>
      <c r="E9" s="33">
        <v>138407.85</v>
      </c>
      <c r="F9" s="33">
        <v>58254.48</v>
      </c>
      <c r="G9" s="39">
        <v>337558.91</v>
      </c>
      <c r="H9" s="158">
        <v>938485.5</v>
      </c>
      <c r="I9" s="116"/>
    </row>
    <row r="10" spans="1:10" ht="17.100000000000001" customHeight="1" x14ac:dyDescent="0.2">
      <c r="A10" s="6"/>
      <c r="B10" s="131" t="s">
        <v>91</v>
      </c>
      <c r="C10" s="33">
        <v>6793.38</v>
      </c>
      <c r="D10" s="33">
        <v>189661.84000000003</v>
      </c>
      <c r="E10" s="33">
        <v>128598.13</v>
      </c>
      <c r="F10" s="33">
        <v>28936.74</v>
      </c>
      <c r="G10" s="39">
        <v>66228.09</v>
      </c>
      <c r="H10" s="158">
        <v>420218.17</v>
      </c>
      <c r="I10" s="116"/>
    </row>
    <row r="11" spans="1:10" ht="17.100000000000001" customHeight="1" x14ac:dyDescent="0.2">
      <c r="A11" s="6"/>
      <c r="B11" s="132" t="s">
        <v>99</v>
      </c>
      <c r="C11" s="33">
        <v>738.95</v>
      </c>
      <c r="D11" s="33">
        <v>42652.729999999996</v>
      </c>
      <c r="E11" s="33">
        <v>15954.01</v>
      </c>
      <c r="F11" s="33">
        <v>7906</v>
      </c>
      <c r="G11" s="39">
        <v>2797.47</v>
      </c>
      <c r="H11" s="158">
        <v>70049.149999999994</v>
      </c>
      <c r="I11" s="116"/>
    </row>
    <row r="12" spans="1:10" ht="17.100000000000001" customHeight="1" thickBot="1" x14ac:dyDescent="0.25">
      <c r="A12" s="6"/>
      <c r="B12" s="133" t="s">
        <v>100</v>
      </c>
      <c r="C12" s="35">
        <v>11479.119999999999</v>
      </c>
      <c r="D12" s="36">
        <v>85386.34</v>
      </c>
      <c r="E12" s="36">
        <v>118498.99</v>
      </c>
      <c r="F12" s="36">
        <v>16292.62</v>
      </c>
      <c r="G12" s="40">
        <v>127364.85</v>
      </c>
      <c r="H12" s="159">
        <v>359021.9</v>
      </c>
      <c r="I12" s="116"/>
    </row>
    <row r="13" spans="1:10" ht="27" customHeight="1" thickTop="1" thickBot="1" x14ac:dyDescent="0.25">
      <c r="A13" s="6"/>
      <c r="B13" s="203" t="s">
        <v>92</v>
      </c>
      <c r="C13" s="152">
        <v>488839.31</v>
      </c>
      <c r="D13" s="152">
        <v>5642485.1999999993</v>
      </c>
      <c r="E13" s="152">
        <v>3038284.24</v>
      </c>
      <c r="F13" s="152">
        <v>1443721.2000000002</v>
      </c>
      <c r="G13" s="153">
        <v>1105399.71</v>
      </c>
      <c r="H13" s="160">
        <v>11718729.640000001</v>
      </c>
      <c r="I13" s="117"/>
    </row>
    <row r="14" spans="1:10" ht="12" customHeight="1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10" ht="15" customHeight="1" x14ac:dyDescent="0.25">
      <c r="A15" s="6"/>
      <c r="B15" s="4" t="s">
        <v>9</v>
      </c>
      <c r="C15" s="6"/>
      <c r="D15" s="6"/>
      <c r="E15" s="6"/>
      <c r="F15" s="6"/>
      <c r="G15" s="6"/>
      <c r="H15" s="6"/>
      <c r="I15" s="6"/>
    </row>
    <row r="16" spans="1:10" ht="11.25" customHeight="1" thickBot="1" x14ac:dyDescent="0.3">
      <c r="A16" s="6"/>
      <c r="B16" s="17"/>
      <c r="C16" s="17"/>
      <c r="D16" s="17"/>
      <c r="E16" s="17"/>
      <c r="F16" s="17"/>
      <c r="H16" s="14" t="s">
        <v>102</v>
      </c>
      <c r="I16" s="19"/>
    </row>
    <row r="17" spans="1:8" ht="42" customHeight="1" thickBot="1" x14ac:dyDescent="0.25">
      <c r="A17" s="6"/>
      <c r="B17" s="195" t="s">
        <v>2</v>
      </c>
      <c r="C17" s="196" t="s">
        <v>13</v>
      </c>
      <c r="D17" s="197" t="s">
        <v>16</v>
      </c>
      <c r="E17" s="197" t="s">
        <v>14</v>
      </c>
      <c r="F17" s="204" t="s">
        <v>17</v>
      </c>
      <c r="G17" s="198" t="s">
        <v>15</v>
      </c>
      <c r="H17" s="199" t="s">
        <v>133</v>
      </c>
    </row>
    <row r="18" spans="1:8" ht="17.100000000000001" customHeight="1" thickTop="1" x14ac:dyDescent="0.2">
      <c r="A18" s="6"/>
      <c r="B18" s="130" t="s">
        <v>89</v>
      </c>
      <c r="C18" s="53">
        <v>4.4523873440359955E-2</v>
      </c>
      <c r="D18" s="53">
        <v>0.49825856122202594</v>
      </c>
      <c r="E18" s="53">
        <v>0.26551578183983943</v>
      </c>
      <c r="F18" s="53">
        <v>0.13415944093319881</v>
      </c>
      <c r="G18" s="59">
        <v>5.7542340550670833E-2</v>
      </c>
      <c r="H18" s="161">
        <v>1</v>
      </c>
    </row>
    <row r="19" spans="1:8" ht="17.100000000000001" customHeight="1" x14ac:dyDescent="0.2">
      <c r="A19" s="6"/>
      <c r="B19" s="131" t="s">
        <v>90</v>
      </c>
      <c r="C19" s="53">
        <v>2.9476512956247057E-2</v>
      </c>
      <c r="D19" s="53">
        <v>0.40128588028264683</v>
      </c>
      <c r="E19" s="53">
        <v>0.14748000901452393</v>
      </c>
      <c r="F19" s="53">
        <v>6.2072861008507861E-2</v>
      </c>
      <c r="G19" s="54">
        <v>0.35968473673807422</v>
      </c>
      <c r="H19" s="161">
        <v>1</v>
      </c>
    </row>
    <row r="20" spans="1:8" ht="17.100000000000001" customHeight="1" x14ac:dyDescent="0.2">
      <c r="A20" s="6"/>
      <c r="B20" s="131" t="s">
        <v>91</v>
      </c>
      <c r="C20" s="53">
        <v>1.6166316654037116E-2</v>
      </c>
      <c r="D20" s="53">
        <v>0.45134135918016116</v>
      </c>
      <c r="E20" s="53">
        <v>0.30602705732596003</v>
      </c>
      <c r="F20" s="53">
        <v>6.8861229870188626E-2</v>
      </c>
      <c r="G20" s="54">
        <v>0.15760406076681549</v>
      </c>
      <c r="H20" s="161">
        <v>1</v>
      </c>
    </row>
    <row r="21" spans="1:8" ht="17.100000000000001" customHeight="1" x14ac:dyDescent="0.2">
      <c r="A21" s="6"/>
      <c r="B21" s="132" t="s">
        <v>99</v>
      </c>
      <c r="C21" s="53">
        <v>1.054902165122632E-2</v>
      </c>
      <c r="D21" s="53">
        <v>0.6088971814790044</v>
      </c>
      <c r="E21" s="53">
        <v>0.22775451236738778</v>
      </c>
      <c r="F21" s="53">
        <v>0.11286361076472735</v>
      </c>
      <c r="G21" s="54">
        <v>3.9935816494561321E-2</v>
      </c>
      <c r="H21" s="161">
        <v>1</v>
      </c>
    </row>
    <row r="22" spans="1:8" ht="17.100000000000001" customHeight="1" thickBot="1" x14ac:dyDescent="0.25">
      <c r="A22" s="6"/>
      <c r="B22" s="133" t="s">
        <v>100</v>
      </c>
      <c r="C22" s="57">
        <v>3.1973314162729347E-2</v>
      </c>
      <c r="D22" s="55">
        <v>0.23783044989734606</v>
      </c>
      <c r="E22" s="55">
        <v>0.33006061747208176</v>
      </c>
      <c r="F22" s="55">
        <v>4.5380574276945224E-2</v>
      </c>
      <c r="G22" s="56">
        <v>0.35475509989780568</v>
      </c>
      <c r="H22" s="162">
        <v>1</v>
      </c>
    </row>
    <row r="23" spans="1:8" ht="27" customHeight="1" thickTop="1" thickBot="1" x14ac:dyDescent="0.25">
      <c r="A23" s="6"/>
      <c r="B23" s="203" t="s">
        <v>92</v>
      </c>
      <c r="C23" s="155">
        <v>4.1714360260639988E-2</v>
      </c>
      <c r="D23" s="155">
        <v>0.48149290693935654</v>
      </c>
      <c r="E23" s="155">
        <v>0.25926737226100899</v>
      </c>
      <c r="F23" s="155">
        <v>0.12319775644213941</v>
      </c>
      <c r="G23" s="156">
        <v>9.4327605803524617E-2</v>
      </c>
      <c r="H23" s="163">
        <v>1</v>
      </c>
    </row>
    <row r="24" spans="1:8" ht="18" customHeight="1" x14ac:dyDescent="0.2">
      <c r="A24" s="6"/>
      <c r="B24" s="9"/>
      <c r="C24" s="9"/>
      <c r="D24" s="9"/>
      <c r="E24" s="9"/>
      <c r="F24" s="9"/>
      <c r="G24" s="9"/>
      <c r="H24" s="9"/>
    </row>
    <row r="25" spans="1:8" ht="18" customHeight="1" x14ac:dyDescent="0.2">
      <c r="A25" s="6"/>
      <c r="B25" s="1" t="s">
        <v>195</v>
      </c>
    </row>
    <row r="26" spans="1:8" ht="6" customHeight="1" x14ac:dyDescent="0.2">
      <c r="A26" s="6"/>
      <c r="B26" s="2"/>
    </row>
    <row r="27" spans="1:8" ht="15" customHeight="1" x14ac:dyDescent="0.2">
      <c r="A27" s="6"/>
      <c r="B27" s="3" t="s">
        <v>121</v>
      </c>
    </row>
    <row r="28" spans="1:8" ht="11.25" customHeight="1" thickBot="1" x14ac:dyDescent="0.3">
      <c r="A28" s="6"/>
      <c r="H28" s="14" t="s">
        <v>88</v>
      </c>
    </row>
    <row r="29" spans="1:8" ht="42" customHeight="1" thickBot="1" x14ac:dyDescent="0.25">
      <c r="A29" s="6"/>
      <c r="B29" s="195" t="s">
        <v>0</v>
      </c>
      <c r="C29" s="196" t="s">
        <v>13</v>
      </c>
      <c r="D29" s="197" t="s">
        <v>16</v>
      </c>
      <c r="E29" s="197" t="s">
        <v>14</v>
      </c>
      <c r="F29" s="204" t="s">
        <v>17</v>
      </c>
      <c r="G29" s="198" t="s">
        <v>15</v>
      </c>
      <c r="H29" s="199" t="s">
        <v>133</v>
      </c>
    </row>
    <row r="30" spans="1:8" ht="17.100000000000001" customHeight="1" thickTop="1" x14ac:dyDescent="0.2">
      <c r="A30" s="6"/>
      <c r="B30" s="130" t="s">
        <v>81</v>
      </c>
      <c r="C30" s="33">
        <v>16827.52</v>
      </c>
      <c r="D30" s="33">
        <v>751383.34000000008</v>
      </c>
      <c r="E30" s="33">
        <v>183920.44</v>
      </c>
      <c r="F30" s="33">
        <v>116530.87</v>
      </c>
      <c r="G30" s="38">
        <v>64395.22</v>
      </c>
      <c r="H30" s="158">
        <v>1133057.3899999999</v>
      </c>
    </row>
    <row r="31" spans="1:8" ht="17.100000000000001" customHeight="1" x14ac:dyDescent="0.2">
      <c r="A31" s="6"/>
      <c r="B31" s="131" t="s">
        <v>82</v>
      </c>
      <c r="C31" s="33">
        <v>10145.380000000001</v>
      </c>
      <c r="D31" s="33">
        <v>110341.95000000001</v>
      </c>
      <c r="E31" s="33">
        <v>74376.160000000003</v>
      </c>
      <c r="F31" s="33">
        <v>58481.760000000002</v>
      </c>
      <c r="G31" s="39">
        <v>81767.53</v>
      </c>
      <c r="H31" s="158">
        <v>335112.78999999998</v>
      </c>
    </row>
    <row r="32" spans="1:8" ht="17.100000000000001" customHeight="1" x14ac:dyDescent="0.2">
      <c r="A32" s="6"/>
      <c r="B32" s="131" t="s">
        <v>83</v>
      </c>
      <c r="C32" s="33">
        <v>80591.009999999995</v>
      </c>
      <c r="D32" s="33">
        <v>677921.92999999993</v>
      </c>
      <c r="E32" s="33">
        <v>402487.26</v>
      </c>
      <c r="F32" s="33">
        <v>204681.64</v>
      </c>
      <c r="G32" s="39">
        <v>142467.97</v>
      </c>
      <c r="H32" s="158">
        <v>1508149.81</v>
      </c>
    </row>
    <row r="33" spans="1:11" ht="17.100000000000001" customHeight="1" x14ac:dyDescent="0.2">
      <c r="A33" s="6"/>
      <c r="B33" s="131" t="s">
        <v>84</v>
      </c>
      <c r="C33" s="33">
        <v>74198.880000000005</v>
      </c>
      <c r="D33" s="33">
        <v>540426.66</v>
      </c>
      <c r="E33" s="33">
        <v>334421.19</v>
      </c>
      <c r="F33" s="33">
        <v>164674.59</v>
      </c>
      <c r="G33" s="39">
        <v>49549.850000000006</v>
      </c>
      <c r="H33" s="158">
        <v>1163271.18</v>
      </c>
    </row>
    <row r="34" spans="1:11" ht="17.100000000000001" customHeight="1" x14ac:dyDescent="0.2">
      <c r="A34" s="6"/>
      <c r="B34" s="131" t="s">
        <v>85</v>
      </c>
      <c r="C34" s="33">
        <v>80728.36</v>
      </c>
      <c r="D34" s="33">
        <v>718089.8600000001</v>
      </c>
      <c r="E34" s="33">
        <v>495954.94</v>
      </c>
      <c r="F34" s="33">
        <v>243436.15</v>
      </c>
      <c r="G34" s="39">
        <v>90477.66</v>
      </c>
      <c r="H34" s="158">
        <v>1628686.97</v>
      </c>
    </row>
    <row r="35" spans="1:11" ht="17.100000000000001" customHeight="1" x14ac:dyDescent="0.2">
      <c r="A35" s="6"/>
      <c r="B35" s="131" t="s">
        <v>86</v>
      </c>
      <c r="C35" s="33">
        <v>77769.83</v>
      </c>
      <c r="D35" s="33">
        <v>884711.61999999988</v>
      </c>
      <c r="E35" s="33">
        <v>546685.99</v>
      </c>
      <c r="F35" s="33">
        <v>263077.96000000002</v>
      </c>
      <c r="G35" s="39">
        <v>52687.740000000005</v>
      </c>
      <c r="H35" s="158">
        <v>1824933.14</v>
      </c>
    </row>
    <row r="36" spans="1:11" ht="17.100000000000001" customHeight="1" thickBot="1" x14ac:dyDescent="0.25">
      <c r="A36" s="6"/>
      <c r="B36" s="133" t="s">
        <v>87</v>
      </c>
      <c r="C36" s="35">
        <v>101903.6</v>
      </c>
      <c r="D36" s="36">
        <v>1265307.95</v>
      </c>
      <c r="E36" s="36">
        <v>598979.28</v>
      </c>
      <c r="F36" s="36">
        <v>281448.39</v>
      </c>
      <c r="G36" s="40">
        <v>90104.42</v>
      </c>
      <c r="H36" s="159">
        <v>2337743.64</v>
      </c>
    </row>
    <row r="37" spans="1:11" ht="25.5" customHeight="1" thickTop="1" thickBot="1" x14ac:dyDescent="0.25">
      <c r="A37" s="6"/>
      <c r="B37" s="203" t="s">
        <v>1</v>
      </c>
      <c r="C37" s="152">
        <v>442164.58</v>
      </c>
      <c r="D37" s="152">
        <v>4948183.3099999996</v>
      </c>
      <c r="E37" s="152">
        <v>2636825.2600000002</v>
      </c>
      <c r="F37" s="152">
        <v>1332331.3600000001</v>
      </c>
      <c r="G37" s="153">
        <v>571450.39</v>
      </c>
      <c r="H37" s="160">
        <v>9930954.9199999999</v>
      </c>
    </row>
    <row r="38" spans="1:11" ht="12" customHeight="1" x14ac:dyDescent="0.2">
      <c r="A38" s="6"/>
      <c r="B38" s="9"/>
      <c r="C38" s="9"/>
      <c r="D38" s="9"/>
      <c r="E38" s="9"/>
      <c r="F38" s="9"/>
      <c r="G38" s="9"/>
      <c r="H38" s="9"/>
    </row>
    <row r="39" spans="1:11" ht="15" customHeight="1" x14ac:dyDescent="0.25">
      <c r="A39" s="6"/>
      <c r="B39" s="4" t="s">
        <v>10</v>
      </c>
    </row>
    <row r="40" spans="1:11" ht="11.25" customHeight="1" thickBot="1" x14ac:dyDescent="0.3">
      <c r="A40" s="6"/>
      <c r="B40" s="2"/>
      <c r="C40" s="2"/>
      <c r="H40" s="14" t="s">
        <v>102</v>
      </c>
    </row>
    <row r="41" spans="1:11" ht="42" customHeight="1" thickBot="1" x14ac:dyDescent="0.25">
      <c r="A41" s="6"/>
      <c r="B41" s="195" t="s">
        <v>0</v>
      </c>
      <c r="C41" s="196" t="s">
        <v>13</v>
      </c>
      <c r="D41" s="197" t="s">
        <v>16</v>
      </c>
      <c r="E41" s="197" t="s">
        <v>14</v>
      </c>
      <c r="F41" s="204" t="s">
        <v>17</v>
      </c>
      <c r="G41" s="198" t="s">
        <v>15</v>
      </c>
      <c r="H41" s="199" t="s">
        <v>133</v>
      </c>
    </row>
    <row r="42" spans="1:11" ht="17.100000000000001" customHeight="1" thickTop="1" x14ac:dyDescent="0.2">
      <c r="A42" s="6"/>
      <c r="B42" s="130" t="s">
        <v>81</v>
      </c>
      <c r="C42" s="53">
        <v>1.4851427781606015E-2</v>
      </c>
      <c r="D42" s="53">
        <v>0.66314676258366767</v>
      </c>
      <c r="E42" s="53">
        <v>0.16232226330565658</v>
      </c>
      <c r="F42" s="53">
        <v>0.10284639686256317</v>
      </c>
      <c r="G42" s="59">
        <v>5.6833149466506729E-2</v>
      </c>
      <c r="H42" s="161">
        <v>1</v>
      </c>
    </row>
    <row r="43" spans="1:11" ht="17.100000000000001" customHeight="1" x14ac:dyDescent="0.2">
      <c r="A43" s="6"/>
      <c r="B43" s="131" t="s">
        <v>82</v>
      </c>
      <c r="C43" s="53">
        <v>3.027452339255688E-2</v>
      </c>
      <c r="D43" s="53">
        <v>0.32926809507927174</v>
      </c>
      <c r="E43" s="53">
        <v>0.22194366260983356</v>
      </c>
      <c r="F43" s="53">
        <v>0.17451366150483247</v>
      </c>
      <c r="G43" s="54">
        <v>0.24400002757280617</v>
      </c>
      <c r="H43" s="161">
        <v>1</v>
      </c>
    </row>
    <row r="44" spans="1:11" ht="17.100000000000001" customHeight="1" x14ac:dyDescent="0.2">
      <c r="A44" s="6"/>
      <c r="B44" s="131" t="s">
        <v>83</v>
      </c>
      <c r="C44" s="53">
        <v>5.3437005704360357E-2</v>
      </c>
      <c r="D44" s="53">
        <v>0.44950569598918022</v>
      </c>
      <c r="E44" s="53">
        <v>0.26687485376535636</v>
      </c>
      <c r="F44" s="53">
        <v>0.135717047897251</v>
      </c>
      <c r="G44" s="54">
        <v>9.4465396643851979E-2</v>
      </c>
      <c r="H44" s="161">
        <v>1</v>
      </c>
    </row>
    <row r="45" spans="1:11" ht="17.100000000000001" customHeight="1" x14ac:dyDescent="0.2">
      <c r="A45" s="6"/>
      <c r="B45" s="131" t="s">
        <v>84</v>
      </c>
      <c r="C45" s="53">
        <v>6.3784680026199914E-2</v>
      </c>
      <c r="D45" s="53">
        <v>0.46457495835149981</v>
      </c>
      <c r="E45" s="53">
        <v>0.28748343099155954</v>
      </c>
      <c r="F45" s="53">
        <v>0.14156165203026866</v>
      </c>
      <c r="G45" s="54">
        <v>4.2595270004024348E-2</v>
      </c>
      <c r="H45" s="161">
        <v>1</v>
      </c>
    </row>
    <row r="46" spans="1:11" ht="17.100000000000001" customHeight="1" x14ac:dyDescent="0.2">
      <c r="A46" s="6"/>
      <c r="B46" s="131" t="s">
        <v>85</v>
      </c>
      <c r="C46" s="53">
        <v>4.9566529042717154E-2</v>
      </c>
      <c r="D46" s="53">
        <v>0.44090108979013942</v>
      </c>
      <c r="E46" s="53">
        <v>0.30451213102048702</v>
      </c>
      <c r="F46" s="53">
        <v>0.14946773350805403</v>
      </c>
      <c r="G46" s="54">
        <v>5.5552516638602445E-2</v>
      </c>
      <c r="H46" s="161">
        <v>1</v>
      </c>
    </row>
    <row r="47" spans="1:11" ht="17.100000000000001" customHeight="1" x14ac:dyDescent="0.2">
      <c r="A47" s="6"/>
      <c r="B47" s="131" t="s">
        <v>86</v>
      </c>
      <c r="C47" s="53">
        <v>4.2615166712354186E-2</v>
      </c>
      <c r="D47" s="53">
        <v>0.48479125103728454</v>
      </c>
      <c r="E47" s="53">
        <v>0.29956494186959637</v>
      </c>
      <c r="F47" s="53">
        <v>0.1441575881514213</v>
      </c>
      <c r="G47" s="54">
        <v>2.8871052229343594E-2</v>
      </c>
      <c r="H47" s="161">
        <v>1</v>
      </c>
      <c r="K47" s="5" t="s">
        <v>415</v>
      </c>
    </row>
    <row r="48" spans="1:11" ht="17.100000000000001" customHeight="1" thickBot="1" x14ac:dyDescent="0.25">
      <c r="A48" s="6"/>
      <c r="B48" s="133" t="s">
        <v>87</v>
      </c>
      <c r="C48" s="57">
        <v>4.3590579504260783E-2</v>
      </c>
      <c r="D48" s="55">
        <v>0.541251798678832</v>
      </c>
      <c r="E48" s="55">
        <v>0.25622111413379783</v>
      </c>
      <c r="F48" s="55">
        <v>0.12039317963880762</v>
      </c>
      <c r="G48" s="56">
        <v>3.8543328044301724E-2</v>
      </c>
      <c r="H48" s="162">
        <v>1</v>
      </c>
    </row>
    <row r="49" spans="1:8" ht="24" customHeight="1" thickTop="1" thickBot="1" x14ac:dyDescent="0.25">
      <c r="A49" s="6"/>
      <c r="B49" s="203" t="s">
        <v>1</v>
      </c>
      <c r="C49" s="155">
        <v>4.4523873440359955E-2</v>
      </c>
      <c r="D49" s="155">
        <v>0.49825856122202594</v>
      </c>
      <c r="E49" s="155">
        <v>0.26551578183983943</v>
      </c>
      <c r="F49" s="155">
        <v>0.13415944093319881</v>
      </c>
      <c r="G49" s="156">
        <v>5.7542340550670833E-2</v>
      </c>
      <c r="H49" s="163">
        <v>1</v>
      </c>
    </row>
  </sheetData>
  <phoneticPr fontId="2" type="noConversion"/>
  <hyperlinks>
    <hyperlink ref="J1" location="INDICE!A1" display="VOLVER AL ÍNDICE" xr:uid="{745E14AA-FD63-449B-9991-61F5F660C22C}"/>
    <hyperlink ref="J1:K1" location="INDICE!A6:N6" display="VOLVER AL ÍNDICE" xr:uid="{FA69D9E2-47AE-4A79-A7BA-E5E5D8DCF768}"/>
  </hyperlinks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3FEA9-63EB-4948-AFC9-BE5D5A639A8E}">
  <sheetPr codeName="Hoja63">
    <tabColor rgb="FF92D050"/>
  </sheetPr>
  <dimension ref="B1:L51"/>
  <sheetViews>
    <sheetView showGridLines="0" workbookViewId="0">
      <selection activeCell="B3" sqref="B3:I3"/>
    </sheetView>
  </sheetViews>
  <sheetFormatPr baseColWidth="10" defaultColWidth="9.140625" defaultRowHeight="12.75" x14ac:dyDescent="0.2"/>
  <cols>
    <col min="1" max="1" width="1.5703125" style="5" customWidth="1"/>
    <col min="2" max="2" width="17.5703125" style="5" customWidth="1"/>
    <col min="3" max="9" width="10.5703125" style="5" customWidth="1"/>
    <col min="10" max="10" width="15.42578125" style="5" customWidth="1"/>
    <col min="11" max="11" width="4.42578125" style="9" customWidth="1"/>
    <col min="12" max="12" width="12.5703125" style="5" customWidth="1"/>
    <col min="13" max="16384" width="9.140625" style="5"/>
  </cols>
  <sheetData>
    <row r="1" spans="2:12" ht="18" customHeight="1" thickTop="1" thickBot="1" x14ac:dyDescent="0.25">
      <c r="B1" s="1" t="s">
        <v>40</v>
      </c>
      <c r="C1" s="6"/>
      <c r="D1" s="6"/>
      <c r="E1" s="6"/>
      <c r="F1" s="6"/>
      <c r="G1" s="6"/>
      <c r="H1" s="6"/>
      <c r="I1" s="106"/>
      <c r="J1" s="106"/>
      <c r="K1" s="164"/>
      <c r="L1" s="466" t="s">
        <v>180</v>
      </c>
    </row>
    <row r="2" spans="2:12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  <c r="K2" s="6"/>
    </row>
    <row r="3" spans="2:12" ht="18" customHeight="1" x14ac:dyDescent="0.2">
      <c r="B3" s="1" t="s">
        <v>196</v>
      </c>
      <c r="C3" s="6"/>
      <c r="D3" s="6"/>
      <c r="E3" s="6"/>
      <c r="F3" s="6"/>
      <c r="G3" s="6"/>
      <c r="H3" s="6"/>
      <c r="I3" s="6"/>
      <c r="J3" s="6"/>
      <c r="K3" s="6"/>
    </row>
    <row r="4" spans="2:12" ht="6" customHeight="1" x14ac:dyDescent="0.2">
      <c r="B4" s="2"/>
      <c r="C4" s="6"/>
      <c r="D4" s="6"/>
      <c r="E4" s="6"/>
      <c r="F4" s="6"/>
      <c r="G4" s="6"/>
      <c r="H4" s="6"/>
      <c r="I4" s="6"/>
      <c r="J4" s="6"/>
      <c r="K4" s="6"/>
    </row>
    <row r="5" spans="2:12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  <c r="K5" s="6"/>
    </row>
    <row r="6" spans="2:12" ht="11.25" customHeight="1" thickBot="1" x14ac:dyDescent="0.3">
      <c r="B6" s="3"/>
      <c r="C6" s="6"/>
      <c r="D6" s="6"/>
      <c r="E6" s="6"/>
      <c r="F6" s="6"/>
      <c r="G6" s="6"/>
      <c r="H6" s="6"/>
      <c r="J6" s="465" t="s">
        <v>88</v>
      </c>
      <c r="K6" s="19"/>
    </row>
    <row r="7" spans="2:12" ht="60" customHeight="1" thickBot="1" x14ac:dyDescent="0.25">
      <c r="B7" s="195" t="s">
        <v>8</v>
      </c>
      <c r="C7" s="196" t="s">
        <v>129</v>
      </c>
      <c r="D7" s="197" t="s">
        <v>287</v>
      </c>
      <c r="E7" s="197" t="s">
        <v>115</v>
      </c>
      <c r="F7" s="197" t="s">
        <v>12</v>
      </c>
      <c r="G7" s="197" t="s">
        <v>288</v>
      </c>
      <c r="H7" s="197" t="s">
        <v>132</v>
      </c>
      <c r="I7" s="198" t="s">
        <v>130</v>
      </c>
      <c r="J7" s="199" t="s">
        <v>290</v>
      </c>
      <c r="K7" s="115"/>
    </row>
    <row r="8" spans="2:12" ht="17.100000000000001" customHeight="1" thickTop="1" x14ac:dyDescent="0.2">
      <c r="B8" s="130" t="s">
        <v>419</v>
      </c>
      <c r="C8" s="33">
        <v>36375.129999999997</v>
      </c>
      <c r="D8" s="33">
        <v>16031.56</v>
      </c>
      <c r="E8" s="33">
        <v>5310.7199999999993</v>
      </c>
      <c r="F8" s="33">
        <v>2662.16</v>
      </c>
      <c r="G8" s="33">
        <v>18610.97</v>
      </c>
      <c r="H8" s="33">
        <v>52588.780000000013</v>
      </c>
      <c r="I8" s="70">
        <v>0</v>
      </c>
      <c r="J8" s="147">
        <v>131579.32</v>
      </c>
      <c r="K8" s="116"/>
    </row>
    <row r="9" spans="2:12" ht="17.100000000000001" customHeight="1" x14ac:dyDescent="0.2">
      <c r="B9" s="131" t="s">
        <v>420</v>
      </c>
      <c r="C9" s="33">
        <v>25</v>
      </c>
      <c r="D9" s="33">
        <v>49.410000000000004</v>
      </c>
      <c r="E9" s="33">
        <v>514.39</v>
      </c>
      <c r="F9" s="33">
        <v>3174.44</v>
      </c>
      <c r="G9" s="33">
        <v>4793.0600000000004</v>
      </c>
      <c r="H9" s="33">
        <v>3257.67</v>
      </c>
      <c r="I9" s="71">
        <v>0</v>
      </c>
      <c r="J9" s="147">
        <v>11813.97</v>
      </c>
      <c r="K9" s="116"/>
    </row>
    <row r="10" spans="2:12" ht="17.100000000000001" customHeight="1" x14ac:dyDescent="0.2">
      <c r="B10" s="131" t="s">
        <v>421</v>
      </c>
      <c r="C10" s="33">
        <v>181.73</v>
      </c>
      <c r="D10" s="33">
        <v>0</v>
      </c>
      <c r="E10" s="33">
        <v>301.42</v>
      </c>
      <c r="F10" s="33">
        <v>16</v>
      </c>
      <c r="G10" s="33">
        <v>3671.42</v>
      </c>
      <c r="H10" s="33">
        <v>4965.0599999999995</v>
      </c>
      <c r="I10" s="71">
        <v>0</v>
      </c>
      <c r="J10" s="147">
        <v>9135.6299999999992</v>
      </c>
      <c r="K10" s="116"/>
    </row>
    <row r="11" spans="2:12" ht="17.100000000000001" customHeight="1" x14ac:dyDescent="0.2">
      <c r="B11" s="131" t="s">
        <v>422</v>
      </c>
      <c r="C11" s="33">
        <v>611.83000000000004</v>
      </c>
      <c r="D11" s="33">
        <v>271.92</v>
      </c>
      <c r="E11" s="33">
        <v>1034.53</v>
      </c>
      <c r="F11" s="33">
        <v>740.3</v>
      </c>
      <c r="G11" s="33">
        <v>1378.65</v>
      </c>
      <c r="H11" s="33">
        <v>10638.62</v>
      </c>
      <c r="I11" s="71">
        <v>0</v>
      </c>
      <c r="J11" s="147">
        <v>14675.85</v>
      </c>
      <c r="K11" s="116"/>
    </row>
    <row r="12" spans="2:12" ht="17.100000000000001" customHeight="1" x14ac:dyDescent="0.2">
      <c r="B12" s="131" t="s">
        <v>423</v>
      </c>
      <c r="C12" s="33">
        <v>2710</v>
      </c>
      <c r="D12" s="33">
        <v>7559.83</v>
      </c>
      <c r="E12" s="33">
        <v>17857.239999999998</v>
      </c>
      <c r="F12" s="33">
        <v>32</v>
      </c>
      <c r="G12" s="33">
        <v>32494.48</v>
      </c>
      <c r="H12" s="33">
        <v>51077.84</v>
      </c>
      <c r="I12" s="71">
        <v>0</v>
      </c>
      <c r="J12" s="147">
        <v>111731.39</v>
      </c>
      <c r="K12" s="116"/>
    </row>
    <row r="13" spans="2:12" ht="17.100000000000001" customHeight="1" x14ac:dyDescent="0.2">
      <c r="B13" s="131" t="s">
        <v>424</v>
      </c>
      <c r="C13" s="33">
        <v>0</v>
      </c>
      <c r="D13" s="33">
        <v>0</v>
      </c>
      <c r="E13" s="33">
        <v>432.41</v>
      </c>
      <c r="F13" s="33">
        <v>2391.46</v>
      </c>
      <c r="G13" s="33">
        <v>1060.18</v>
      </c>
      <c r="H13" s="33">
        <v>333.61999999999989</v>
      </c>
      <c r="I13" s="71">
        <v>0</v>
      </c>
      <c r="J13" s="147">
        <v>4217.67</v>
      </c>
      <c r="K13" s="116"/>
    </row>
    <row r="14" spans="2:12" ht="17.100000000000001" customHeight="1" x14ac:dyDescent="0.2">
      <c r="B14" s="131" t="s">
        <v>425</v>
      </c>
      <c r="C14" s="33">
        <v>102.43</v>
      </c>
      <c r="D14" s="33">
        <v>3191.49</v>
      </c>
      <c r="E14" s="33">
        <v>1969.0500000000002</v>
      </c>
      <c r="F14" s="33">
        <v>2133.3000000000002</v>
      </c>
      <c r="G14" s="33">
        <v>4816.7299999999996</v>
      </c>
      <c r="H14" s="33">
        <v>40263.56</v>
      </c>
      <c r="I14" s="71">
        <v>0</v>
      </c>
      <c r="J14" s="147">
        <v>52476.56</v>
      </c>
      <c r="K14" s="116"/>
    </row>
    <row r="15" spans="2:12" ht="17.100000000000001" customHeight="1" x14ac:dyDescent="0.2">
      <c r="B15" s="131" t="s">
        <v>426</v>
      </c>
      <c r="C15" s="33">
        <v>2177.79</v>
      </c>
      <c r="D15" s="33">
        <v>960.4</v>
      </c>
      <c r="E15" s="33">
        <v>660.34</v>
      </c>
      <c r="F15" s="33">
        <v>1161.76</v>
      </c>
      <c r="G15" s="33">
        <v>1018.67</v>
      </c>
      <c r="H15" s="33">
        <v>3253.0899999999992</v>
      </c>
      <c r="I15" s="71">
        <v>0</v>
      </c>
      <c r="J15" s="147">
        <v>9232.0499999999993</v>
      </c>
      <c r="K15" s="116"/>
    </row>
    <row r="16" spans="2:12" ht="17.100000000000001" customHeight="1" x14ac:dyDescent="0.2">
      <c r="B16" s="131" t="s">
        <v>427</v>
      </c>
      <c r="C16" s="33">
        <v>10131.4</v>
      </c>
      <c r="D16" s="33">
        <v>1699.74</v>
      </c>
      <c r="E16" s="33">
        <v>46332.72</v>
      </c>
      <c r="F16" s="33">
        <v>8973.2000000000007</v>
      </c>
      <c r="G16" s="33">
        <v>39277.9</v>
      </c>
      <c r="H16" s="33">
        <v>85754.390000000014</v>
      </c>
      <c r="I16" s="71">
        <v>0</v>
      </c>
      <c r="J16" s="147">
        <v>192169.35</v>
      </c>
      <c r="K16" s="116"/>
    </row>
    <row r="17" spans="2:10" ht="17.100000000000001" customHeight="1" x14ac:dyDescent="0.2">
      <c r="B17" s="131" t="s">
        <v>428</v>
      </c>
      <c r="C17" s="33">
        <v>920.47</v>
      </c>
      <c r="D17" s="33">
        <v>1579.52</v>
      </c>
      <c r="E17" s="33">
        <v>56.180000000000064</v>
      </c>
      <c r="F17" s="33">
        <v>1474.39</v>
      </c>
      <c r="G17" s="33">
        <v>1106.29</v>
      </c>
      <c r="H17" s="33">
        <v>117.67000000000007</v>
      </c>
      <c r="I17" s="71">
        <v>0</v>
      </c>
      <c r="J17" s="147">
        <v>5254.52</v>
      </c>
    </row>
    <row r="18" spans="2:10" ht="17.100000000000001" customHeight="1" x14ac:dyDescent="0.2">
      <c r="B18" s="131" t="s">
        <v>429</v>
      </c>
      <c r="C18" s="33">
        <v>1868.61</v>
      </c>
      <c r="D18" s="33">
        <v>665.32</v>
      </c>
      <c r="E18" s="33">
        <v>102.79999999999995</v>
      </c>
      <c r="F18" s="33">
        <v>424.2</v>
      </c>
      <c r="G18" s="33">
        <v>6212.26</v>
      </c>
      <c r="H18" s="33">
        <v>4084.0200000000004</v>
      </c>
      <c r="I18" s="71">
        <v>0</v>
      </c>
      <c r="J18" s="147">
        <v>13357.21</v>
      </c>
    </row>
    <row r="19" spans="2:10" ht="17.100000000000001" customHeight="1" x14ac:dyDescent="0.2">
      <c r="B19" s="131" t="s">
        <v>430</v>
      </c>
      <c r="C19" s="33">
        <v>0.84</v>
      </c>
      <c r="D19" s="33">
        <v>0</v>
      </c>
      <c r="E19" s="33">
        <v>121.5</v>
      </c>
      <c r="F19" s="33">
        <v>9623.7000000000007</v>
      </c>
      <c r="G19" s="33">
        <v>60630.99</v>
      </c>
      <c r="H19" s="33">
        <v>24345.67</v>
      </c>
      <c r="I19" s="71">
        <v>0</v>
      </c>
      <c r="J19" s="147">
        <v>94722.7</v>
      </c>
    </row>
    <row r="20" spans="2:10" ht="17.100000000000001" customHeight="1" x14ac:dyDescent="0.2">
      <c r="B20" s="131" t="s">
        <v>431</v>
      </c>
      <c r="C20" s="33">
        <v>533.48</v>
      </c>
      <c r="D20" s="33">
        <v>319.66000000000003</v>
      </c>
      <c r="E20" s="33">
        <v>0</v>
      </c>
      <c r="F20" s="33">
        <v>364.74</v>
      </c>
      <c r="G20" s="33">
        <v>1189.55</v>
      </c>
      <c r="H20" s="33">
        <v>392.90999999999985</v>
      </c>
      <c r="I20" s="71">
        <v>0</v>
      </c>
      <c r="J20" s="147">
        <v>2800.34</v>
      </c>
    </row>
    <row r="21" spans="2:10" ht="17.100000000000001" customHeight="1" x14ac:dyDescent="0.2">
      <c r="B21" s="131" t="s">
        <v>432</v>
      </c>
      <c r="C21" s="33">
        <v>0</v>
      </c>
      <c r="D21" s="33">
        <v>1000.96</v>
      </c>
      <c r="E21" s="33">
        <v>4411.76</v>
      </c>
      <c r="F21" s="33">
        <v>491.21</v>
      </c>
      <c r="G21" s="33">
        <v>3679.09</v>
      </c>
      <c r="H21" s="33">
        <v>1552.9799999999996</v>
      </c>
      <c r="I21" s="71">
        <v>0</v>
      </c>
      <c r="J21" s="147">
        <v>11136</v>
      </c>
    </row>
    <row r="22" spans="2:10" ht="17.100000000000001" customHeight="1" x14ac:dyDescent="0.2">
      <c r="B22" s="131" t="s">
        <v>433</v>
      </c>
      <c r="C22" s="33">
        <v>870.56</v>
      </c>
      <c r="D22" s="33">
        <v>155.28</v>
      </c>
      <c r="E22" s="33">
        <v>4188.95</v>
      </c>
      <c r="F22" s="33">
        <v>4332.5600000000004</v>
      </c>
      <c r="G22" s="33">
        <v>25204.2</v>
      </c>
      <c r="H22" s="33">
        <v>27415.78</v>
      </c>
      <c r="I22" s="71">
        <v>0</v>
      </c>
      <c r="J22" s="147">
        <v>62167.33</v>
      </c>
    </row>
    <row r="23" spans="2:10" ht="17.100000000000001" customHeight="1" x14ac:dyDescent="0.2">
      <c r="B23" s="131" t="s">
        <v>434</v>
      </c>
      <c r="C23" s="33">
        <v>3.58</v>
      </c>
      <c r="D23" s="33">
        <v>8.6199999999999992</v>
      </c>
      <c r="E23" s="33">
        <v>66.69</v>
      </c>
      <c r="F23" s="33">
        <v>491.96</v>
      </c>
      <c r="G23" s="33">
        <v>1382.85</v>
      </c>
      <c r="H23" s="33">
        <v>1322.4700000000003</v>
      </c>
      <c r="I23" s="71">
        <v>0</v>
      </c>
      <c r="J23" s="147">
        <v>3276.17</v>
      </c>
    </row>
    <row r="24" spans="2:10" ht="17.100000000000001" customHeight="1" x14ac:dyDescent="0.2">
      <c r="B24" s="131" t="s">
        <v>435</v>
      </c>
      <c r="C24" s="33">
        <v>5453.21</v>
      </c>
      <c r="D24" s="33">
        <v>655.87</v>
      </c>
      <c r="E24" s="33">
        <v>797.9899999999999</v>
      </c>
      <c r="F24" s="33">
        <v>2260.5</v>
      </c>
      <c r="G24" s="33">
        <v>7463.45</v>
      </c>
      <c r="H24" s="33">
        <v>24821.109999999997</v>
      </c>
      <c r="I24" s="71">
        <v>0</v>
      </c>
      <c r="J24" s="147">
        <v>41452.129999999997</v>
      </c>
    </row>
    <row r="25" spans="2:10" ht="17.100000000000001" customHeight="1" x14ac:dyDescent="0.2">
      <c r="B25" s="131" t="s">
        <v>436</v>
      </c>
      <c r="C25" s="33">
        <v>0</v>
      </c>
      <c r="D25" s="33">
        <v>0</v>
      </c>
      <c r="E25" s="33">
        <v>0</v>
      </c>
      <c r="F25" s="33">
        <v>0</v>
      </c>
      <c r="G25" s="33">
        <v>2213.9299999999998</v>
      </c>
      <c r="H25" s="33">
        <v>18142.61</v>
      </c>
      <c r="I25" s="71">
        <v>0</v>
      </c>
      <c r="J25" s="147">
        <v>20356.54</v>
      </c>
    </row>
    <row r="26" spans="2:10" ht="17.100000000000001" customHeight="1" thickBot="1" x14ac:dyDescent="0.25">
      <c r="B26" s="133" t="s">
        <v>399</v>
      </c>
      <c r="C26" s="35">
        <v>0</v>
      </c>
      <c r="D26" s="36">
        <v>0</v>
      </c>
      <c r="E26" s="36">
        <v>165</v>
      </c>
      <c r="F26" s="36">
        <v>209.58</v>
      </c>
      <c r="G26" s="36">
        <v>1739.79</v>
      </c>
      <c r="H26" s="36">
        <v>3882.3900000000003</v>
      </c>
      <c r="I26" s="72">
        <v>0</v>
      </c>
      <c r="J26" s="151">
        <v>5996.76</v>
      </c>
    </row>
    <row r="27" spans="2:10" ht="27" customHeight="1" thickTop="1" thickBot="1" x14ac:dyDescent="0.25">
      <c r="B27" s="201" t="s">
        <v>1</v>
      </c>
      <c r="C27" s="152">
        <v>61966.06</v>
      </c>
      <c r="D27" s="152">
        <v>34149.58</v>
      </c>
      <c r="E27" s="152">
        <v>84323.69</v>
      </c>
      <c r="F27" s="152">
        <v>40957.46</v>
      </c>
      <c r="G27" s="152">
        <v>217944.46</v>
      </c>
      <c r="H27" s="152">
        <v>358210.24</v>
      </c>
      <c r="I27" s="165">
        <v>0</v>
      </c>
      <c r="J27" s="154">
        <v>797551.49</v>
      </c>
    </row>
    <row r="28" spans="2:10" ht="18" customHeight="1" x14ac:dyDescent="0.2"/>
    <row r="29" spans="2:10" ht="15" customHeight="1" x14ac:dyDescent="0.25">
      <c r="B29" s="4" t="s">
        <v>11</v>
      </c>
      <c r="C29" s="6"/>
      <c r="D29" s="6"/>
      <c r="E29" s="6"/>
      <c r="F29" s="6"/>
      <c r="G29" s="6"/>
      <c r="H29" s="6"/>
      <c r="I29" s="6"/>
      <c r="J29" s="6"/>
    </row>
    <row r="30" spans="2:10" ht="11.25" customHeight="1" thickBot="1" x14ac:dyDescent="0.3">
      <c r="B30" s="3"/>
      <c r="C30" s="6"/>
      <c r="D30" s="6"/>
      <c r="E30" s="6"/>
      <c r="F30" s="6"/>
      <c r="G30" s="6"/>
      <c r="H30" s="6"/>
      <c r="J30" s="14" t="s">
        <v>102</v>
      </c>
    </row>
    <row r="31" spans="2:10" ht="60" customHeight="1" thickBot="1" x14ac:dyDescent="0.25">
      <c r="B31" s="195" t="s">
        <v>8</v>
      </c>
      <c r="C31" s="196" t="s">
        <v>129</v>
      </c>
      <c r="D31" s="197" t="s">
        <v>287</v>
      </c>
      <c r="E31" s="197" t="s">
        <v>115</v>
      </c>
      <c r="F31" s="197" t="s">
        <v>12</v>
      </c>
      <c r="G31" s="197" t="s">
        <v>288</v>
      </c>
      <c r="H31" s="197" t="s">
        <v>132</v>
      </c>
      <c r="I31" s="198" t="s">
        <v>130</v>
      </c>
      <c r="J31" s="199" t="s">
        <v>290</v>
      </c>
    </row>
    <row r="32" spans="2:10" ht="17.100000000000001" customHeight="1" thickTop="1" x14ac:dyDescent="0.2">
      <c r="B32" s="130" t="s">
        <v>419</v>
      </c>
      <c r="C32" s="32">
        <v>0.27645020509301915</v>
      </c>
      <c r="D32" s="32">
        <v>0.12183951095050498</v>
      </c>
      <c r="E32" s="32">
        <v>4.0361357696634993E-2</v>
      </c>
      <c r="F32" s="32">
        <v>2.0232358701960156E-2</v>
      </c>
      <c r="G32" s="32">
        <v>0.1414429714335049</v>
      </c>
      <c r="H32" s="32">
        <v>0.39967359612437586</v>
      </c>
      <c r="I32" s="42">
        <v>0</v>
      </c>
      <c r="J32" s="128">
        <v>1</v>
      </c>
    </row>
    <row r="33" spans="2:10" ht="17.100000000000001" customHeight="1" x14ac:dyDescent="0.2">
      <c r="B33" s="131" t="s">
        <v>420</v>
      </c>
      <c r="C33" s="32">
        <v>2.1161387746879332E-3</v>
      </c>
      <c r="D33" s="32">
        <v>4.1823366742932315E-3</v>
      </c>
      <c r="E33" s="32">
        <v>4.3540824972469035E-2</v>
      </c>
      <c r="F33" s="32">
        <v>0.2687022228768145</v>
      </c>
      <c r="G33" s="32">
        <v>0.40571120461622984</v>
      </c>
      <c r="H33" s="32">
        <v>0.27574727208550559</v>
      </c>
      <c r="I33" s="43">
        <v>0</v>
      </c>
      <c r="J33" s="128">
        <v>1</v>
      </c>
    </row>
    <row r="34" spans="2:10" ht="17.100000000000001" customHeight="1" x14ac:dyDescent="0.2">
      <c r="B34" s="131" t="s">
        <v>421</v>
      </c>
      <c r="C34" s="32">
        <v>1.9892443104635369E-2</v>
      </c>
      <c r="D34" s="32">
        <v>0</v>
      </c>
      <c r="E34" s="32">
        <v>3.2993893141469173E-2</v>
      </c>
      <c r="F34" s="32">
        <v>1.7513844146490173E-3</v>
      </c>
      <c r="G34" s="32">
        <v>0.40187923547691845</v>
      </c>
      <c r="H34" s="32">
        <v>0.54348304386232804</v>
      </c>
      <c r="I34" s="43">
        <v>0</v>
      </c>
      <c r="J34" s="128">
        <v>1</v>
      </c>
    </row>
    <row r="35" spans="2:10" ht="17.100000000000001" customHeight="1" x14ac:dyDescent="0.2">
      <c r="B35" s="131" t="s">
        <v>422</v>
      </c>
      <c r="C35" s="32">
        <v>4.1689578457125141E-2</v>
      </c>
      <c r="D35" s="32">
        <v>1.8528398695816597E-2</v>
      </c>
      <c r="E35" s="32">
        <v>7.0491998759867391E-2</v>
      </c>
      <c r="F35" s="32">
        <v>5.0443415543222361E-2</v>
      </c>
      <c r="G35" s="32">
        <v>9.3940044358589117E-2</v>
      </c>
      <c r="H35" s="32">
        <v>0.72490656418537947</v>
      </c>
      <c r="I35" s="43">
        <v>0</v>
      </c>
      <c r="J35" s="128">
        <v>1</v>
      </c>
    </row>
    <row r="36" spans="2:10" ht="17.100000000000001" customHeight="1" x14ac:dyDescent="0.2">
      <c r="B36" s="131" t="s">
        <v>423</v>
      </c>
      <c r="C36" s="32">
        <v>2.4254598461542456E-2</v>
      </c>
      <c r="D36" s="32">
        <v>6.7660753168827484E-2</v>
      </c>
      <c r="E36" s="32">
        <v>0.15982294680125253</v>
      </c>
      <c r="F36" s="32">
        <v>2.8640116264551976E-4</v>
      </c>
      <c r="G36" s="32">
        <v>0.29082677661129963</v>
      </c>
      <c r="H36" s="32">
        <v>0.45714852379443233</v>
      </c>
      <c r="I36" s="43">
        <v>0</v>
      </c>
      <c r="J36" s="128">
        <v>1</v>
      </c>
    </row>
    <row r="37" spans="2:10" ht="17.100000000000001" customHeight="1" x14ac:dyDescent="0.2">
      <c r="B37" s="131" t="s">
        <v>424</v>
      </c>
      <c r="C37" s="32">
        <v>0</v>
      </c>
      <c r="D37" s="32">
        <v>0</v>
      </c>
      <c r="E37" s="32">
        <v>0.10252343118356819</v>
      </c>
      <c r="F37" s="32">
        <v>0.56700974708784713</v>
      </c>
      <c r="G37" s="32">
        <v>0.25136627569250319</v>
      </c>
      <c r="H37" s="32">
        <v>7.9100546036081507E-2</v>
      </c>
      <c r="I37" s="43">
        <v>0</v>
      </c>
      <c r="J37" s="128">
        <v>1</v>
      </c>
    </row>
    <row r="38" spans="2:10" ht="17.100000000000001" customHeight="1" x14ac:dyDescent="0.2">
      <c r="B38" s="131" t="s">
        <v>425</v>
      </c>
      <c r="C38" s="32">
        <v>1.9519191044534933E-3</v>
      </c>
      <c r="D38" s="32">
        <v>6.0817439252877852E-2</v>
      </c>
      <c r="E38" s="32">
        <v>3.7522467173915365E-2</v>
      </c>
      <c r="F38" s="32">
        <v>4.065243605907095E-2</v>
      </c>
      <c r="G38" s="32">
        <v>9.178821934974396E-2</v>
      </c>
      <c r="H38" s="32">
        <v>0.7672675190599384</v>
      </c>
      <c r="I38" s="43">
        <v>0</v>
      </c>
      <c r="J38" s="128">
        <v>1</v>
      </c>
    </row>
    <row r="39" spans="2:10" ht="17.100000000000001" customHeight="1" x14ac:dyDescent="0.2">
      <c r="B39" s="131" t="s">
        <v>426</v>
      </c>
      <c r="C39" s="32">
        <v>0.23589451963540059</v>
      </c>
      <c r="D39" s="32">
        <v>0.10402889932355219</v>
      </c>
      <c r="E39" s="32">
        <v>7.1526908974713102E-2</v>
      </c>
      <c r="F39" s="32">
        <v>0.12583987305094751</v>
      </c>
      <c r="G39" s="32">
        <v>0.11034060690745826</v>
      </c>
      <c r="H39" s="32">
        <v>0.35236919210792833</v>
      </c>
      <c r="I39" s="43">
        <v>0</v>
      </c>
      <c r="J39" s="128">
        <v>1</v>
      </c>
    </row>
    <row r="40" spans="2:10" ht="17.100000000000001" customHeight="1" x14ac:dyDescent="0.2">
      <c r="B40" s="131" t="s">
        <v>427</v>
      </c>
      <c r="C40" s="32">
        <v>5.2721206581590664E-2</v>
      </c>
      <c r="D40" s="32">
        <v>8.8450109239584778E-3</v>
      </c>
      <c r="E40" s="32">
        <v>0.24110358909992671</v>
      </c>
      <c r="F40" s="32">
        <v>4.6694230895821837E-2</v>
      </c>
      <c r="G40" s="32">
        <v>0.20439211560012041</v>
      </c>
      <c r="H40" s="32">
        <v>0.44624384689858199</v>
      </c>
      <c r="I40" s="43">
        <v>0</v>
      </c>
      <c r="J40" s="128">
        <v>1</v>
      </c>
    </row>
    <row r="41" spans="2:10" ht="17.100000000000001" customHeight="1" x14ac:dyDescent="0.2">
      <c r="B41" s="131" t="s">
        <v>428</v>
      </c>
      <c r="C41" s="32">
        <v>0.17517680016442985</v>
      </c>
      <c r="D41" s="32">
        <v>0.30060214824570081</v>
      </c>
      <c r="E41" s="32">
        <v>1.0691747295661651E-2</v>
      </c>
      <c r="F41" s="32">
        <v>0.28059461187701257</v>
      </c>
      <c r="G41" s="32">
        <v>0.21054063929721456</v>
      </c>
      <c r="H41" s="32">
        <v>2.2394053119980523E-2</v>
      </c>
      <c r="I41" s="43">
        <v>0</v>
      </c>
      <c r="J41" s="128">
        <v>1</v>
      </c>
    </row>
    <row r="42" spans="2:10" ht="17.100000000000001" customHeight="1" x14ac:dyDescent="0.2">
      <c r="B42" s="131" t="s">
        <v>429</v>
      </c>
      <c r="C42" s="32">
        <v>0.13989523261219972</v>
      </c>
      <c r="D42" s="32">
        <v>4.9809803095107442E-2</v>
      </c>
      <c r="E42" s="32">
        <v>7.6962179976207577E-3</v>
      </c>
      <c r="F42" s="32">
        <v>3.1758129130259986E-2</v>
      </c>
      <c r="G42" s="32">
        <v>0.46508664608851702</v>
      </c>
      <c r="H42" s="32">
        <v>0.30575397107629515</v>
      </c>
      <c r="I42" s="43">
        <v>0</v>
      </c>
      <c r="J42" s="128">
        <v>1</v>
      </c>
    </row>
    <row r="43" spans="2:10" ht="17.100000000000001" customHeight="1" x14ac:dyDescent="0.2">
      <c r="B43" s="131" t="s">
        <v>430</v>
      </c>
      <c r="C43" s="32">
        <v>8.8679904605759758E-6</v>
      </c>
      <c r="D43" s="32">
        <v>0</v>
      </c>
      <c r="E43" s="32">
        <v>1.2826914773333108E-3</v>
      </c>
      <c r="F43" s="32">
        <v>0.10159866642314884</v>
      </c>
      <c r="G43" s="32">
        <v>0.64008933444675875</v>
      </c>
      <c r="H43" s="32">
        <v>0.25702043966229848</v>
      </c>
      <c r="I43" s="43">
        <v>0</v>
      </c>
      <c r="J43" s="128">
        <v>1</v>
      </c>
    </row>
    <row r="44" spans="2:10" ht="17.100000000000001" customHeight="1" x14ac:dyDescent="0.2">
      <c r="B44" s="131" t="s">
        <v>431</v>
      </c>
      <c r="C44" s="32">
        <v>0.19050543862530978</v>
      </c>
      <c r="D44" s="32">
        <v>0.11415042459129963</v>
      </c>
      <c r="E44" s="32">
        <v>0</v>
      </c>
      <c r="F44" s="32">
        <v>0.13024846982866367</v>
      </c>
      <c r="G44" s="32">
        <v>0.42478770435018604</v>
      </c>
      <c r="H44" s="32">
        <v>0.14030796260454081</v>
      </c>
      <c r="I44" s="43">
        <v>0</v>
      </c>
      <c r="J44" s="128">
        <v>1</v>
      </c>
    </row>
    <row r="45" spans="2:10" ht="17.100000000000001" customHeight="1" x14ac:dyDescent="0.2">
      <c r="B45" s="131" t="s">
        <v>432</v>
      </c>
      <c r="C45" s="32">
        <v>0</v>
      </c>
      <c r="D45" s="32">
        <v>8.9885057471264365E-2</v>
      </c>
      <c r="E45" s="32">
        <v>0.39617097701149429</v>
      </c>
      <c r="F45" s="32">
        <v>4.4110093390804593E-2</v>
      </c>
      <c r="G45" s="32">
        <v>0.33037805316091956</v>
      </c>
      <c r="H45" s="32">
        <v>0.1394558189655172</v>
      </c>
      <c r="I45" s="43">
        <v>0</v>
      </c>
      <c r="J45" s="128">
        <v>1</v>
      </c>
    </row>
    <row r="46" spans="2:10" ht="17.100000000000001" customHeight="1" x14ac:dyDescent="0.2">
      <c r="B46" s="131" t="s">
        <v>433</v>
      </c>
      <c r="C46" s="32">
        <v>1.4003496691911973E-2</v>
      </c>
      <c r="D46" s="32">
        <v>2.49777495671762E-3</v>
      </c>
      <c r="E46" s="32">
        <v>6.7381854745893061E-2</v>
      </c>
      <c r="F46" s="32">
        <v>6.9691910525994924E-2</v>
      </c>
      <c r="G46" s="32">
        <v>0.40542516463229161</v>
      </c>
      <c r="H46" s="32">
        <v>0.44099979844719078</v>
      </c>
      <c r="I46" s="43">
        <v>0</v>
      </c>
      <c r="J46" s="128">
        <v>1</v>
      </c>
    </row>
    <row r="47" spans="2:10" ht="17.100000000000001" customHeight="1" x14ac:dyDescent="0.2">
      <c r="B47" s="131" t="s">
        <v>434</v>
      </c>
      <c r="C47" s="32">
        <v>1.0927393877607084E-3</v>
      </c>
      <c r="D47" s="32">
        <v>2.6311210956696382E-3</v>
      </c>
      <c r="E47" s="32">
        <v>2.0356086527866378E-2</v>
      </c>
      <c r="F47" s="32">
        <v>0.15016314782199947</v>
      </c>
      <c r="G47" s="32">
        <v>0.42209348110751271</v>
      </c>
      <c r="H47" s="32">
        <v>0.40366342405919114</v>
      </c>
      <c r="I47" s="43">
        <v>0</v>
      </c>
      <c r="J47" s="128">
        <v>1</v>
      </c>
    </row>
    <row r="48" spans="2:10" ht="17.100000000000001" customHeight="1" x14ac:dyDescent="0.2">
      <c r="B48" s="131" t="s">
        <v>435</v>
      </c>
      <c r="C48" s="32">
        <v>0.13155439780778455</v>
      </c>
      <c r="D48" s="32">
        <v>1.5822347367915716E-2</v>
      </c>
      <c r="E48" s="32">
        <v>1.9250880473452147E-2</v>
      </c>
      <c r="F48" s="32">
        <v>5.453278275446883E-2</v>
      </c>
      <c r="G48" s="32">
        <v>0.18004985509791657</v>
      </c>
      <c r="H48" s="32">
        <v>0.59878973649846212</v>
      </c>
      <c r="I48" s="43">
        <v>0</v>
      </c>
      <c r="J48" s="128">
        <v>1</v>
      </c>
    </row>
    <row r="49" spans="2:10" ht="17.100000000000001" customHeight="1" x14ac:dyDescent="0.2">
      <c r="B49" s="131" t="s">
        <v>436</v>
      </c>
      <c r="C49" s="32">
        <v>0</v>
      </c>
      <c r="D49" s="32">
        <v>0</v>
      </c>
      <c r="E49" s="32">
        <v>0</v>
      </c>
      <c r="F49" s="32">
        <v>0</v>
      </c>
      <c r="G49" s="32">
        <v>0.10875767689401046</v>
      </c>
      <c r="H49" s="32">
        <v>0.8912423231059895</v>
      </c>
      <c r="I49" s="43">
        <v>0</v>
      </c>
      <c r="J49" s="128">
        <v>1</v>
      </c>
    </row>
    <row r="50" spans="2:10" ht="17.100000000000001" customHeight="1" thickBot="1" x14ac:dyDescent="0.25">
      <c r="B50" s="133" t="s">
        <v>399</v>
      </c>
      <c r="C50" s="41">
        <v>0</v>
      </c>
      <c r="D50" s="102">
        <v>0</v>
      </c>
      <c r="E50" s="102">
        <v>2.7514858023332599E-2</v>
      </c>
      <c r="F50" s="102">
        <v>3.4948872391091193E-2</v>
      </c>
      <c r="G50" s="102">
        <v>0.29012166569947773</v>
      </c>
      <c r="H50" s="102">
        <v>0.64741460388609851</v>
      </c>
      <c r="I50" s="44">
        <v>0</v>
      </c>
      <c r="J50" s="129">
        <v>1</v>
      </c>
    </row>
    <row r="51" spans="2:10" ht="27" customHeight="1" thickTop="1" thickBot="1" x14ac:dyDescent="0.25">
      <c r="B51" s="201" t="s">
        <v>1</v>
      </c>
      <c r="C51" s="184">
        <v>7.7695372370252855E-2</v>
      </c>
      <c r="D51" s="184">
        <v>4.2818025454381639E-2</v>
      </c>
      <c r="E51" s="184">
        <v>0.10572820821888253</v>
      </c>
      <c r="F51" s="184">
        <v>5.1354000981178032E-2</v>
      </c>
      <c r="G51" s="184">
        <v>0.27326694606262975</v>
      </c>
      <c r="H51" s="184">
        <v>0.44913744691267521</v>
      </c>
      <c r="I51" s="185">
        <v>0</v>
      </c>
      <c r="J51" s="157">
        <v>1</v>
      </c>
    </row>
  </sheetData>
  <phoneticPr fontId="2" type="noConversion"/>
  <hyperlinks>
    <hyperlink ref="L1" location="INDICE!A1" display="VOLVER AL ÍNDICE" xr:uid="{9D8591FD-7A9F-44C2-9CA2-42D0D052B326}"/>
    <hyperlink ref="L1:M1" location="INDICE!A6:N6" display="VOLVER AL ÍNDICE" xr:uid="{C9396FAD-8623-4CF8-829C-26130D2B2AAD}"/>
  </hyperlinks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A2D7-95EE-434A-B659-C41577780765}">
  <sheetPr codeName="Hoja64">
    <tabColor rgb="FF92D050"/>
  </sheetPr>
  <dimension ref="B1:L49"/>
  <sheetViews>
    <sheetView showGridLines="0" topLeftCell="A8" workbookViewId="0">
      <selection activeCell="L1" sqref="L1"/>
    </sheetView>
  </sheetViews>
  <sheetFormatPr baseColWidth="10" defaultColWidth="9.140625" defaultRowHeight="12.75" x14ac:dyDescent="0.2"/>
  <cols>
    <col min="1" max="1" width="1.5703125" style="5" customWidth="1"/>
    <col min="2" max="2" width="22" style="5" customWidth="1"/>
    <col min="3" max="6" width="10.5703125" style="5" customWidth="1"/>
    <col min="7" max="7" width="11.5703125" style="5" customWidth="1"/>
    <col min="8" max="9" width="9.5703125" style="5" customWidth="1"/>
    <col min="10" max="10" width="14.85546875" style="5" customWidth="1"/>
    <col min="11" max="11" width="4.85546875" style="9" customWidth="1"/>
    <col min="12" max="12" width="11.5703125" style="5" customWidth="1"/>
    <col min="13" max="16384" width="9.140625" style="5"/>
  </cols>
  <sheetData>
    <row r="1" spans="2:12" ht="18" customHeight="1" thickTop="1" thickBot="1" x14ac:dyDescent="0.25">
      <c r="B1" s="1" t="s">
        <v>40</v>
      </c>
      <c r="C1" s="6"/>
      <c r="D1" s="6"/>
      <c r="E1" s="6"/>
      <c r="F1" s="6"/>
      <c r="G1" s="6"/>
      <c r="H1" s="6"/>
      <c r="I1" s="106"/>
      <c r="J1" s="106"/>
      <c r="K1" s="164"/>
      <c r="L1" s="466" t="s">
        <v>180</v>
      </c>
    </row>
    <row r="2" spans="2:12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  <c r="K2" s="6"/>
    </row>
    <row r="3" spans="2:12" ht="18" customHeight="1" x14ac:dyDescent="0.2">
      <c r="B3" s="1" t="s">
        <v>198</v>
      </c>
      <c r="C3" s="6"/>
      <c r="D3" s="6"/>
      <c r="E3" s="6"/>
      <c r="F3" s="6"/>
      <c r="G3" s="6"/>
      <c r="H3" s="6"/>
      <c r="I3" s="6"/>
      <c r="J3" s="6"/>
      <c r="K3" s="6"/>
    </row>
    <row r="4" spans="2:12" ht="6" customHeight="1" x14ac:dyDescent="0.2">
      <c r="B4" s="2"/>
      <c r="C4" s="6"/>
      <c r="D4" s="6"/>
      <c r="E4" s="6"/>
      <c r="F4" s="6"/>
      <c r="G4" s="6"/>
      <c r="H4" s="6"/>
      <c r="I4" s="6"/>
      <c r="J4" s="6"/>
      <c r="K4" s="6"/>
    </row>
    <row r="5" spans="2:12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  <c r="K5" s="6"/>
    </row>
    <row r="6" spans="2:12" ht="11.25" customHeight="1" thickBot="1" x14ac:dyDescent="0.3">
      <c r="B6" s="3"/>
      <c r="C6" s="6"/>
      <c r="D6" s="6"/>
      <c r="E6" s="6"/>
      <c r="F6" s="6"/>
      <c r="G6" s="6"/>
      <c r="H6" s="6"/>
      <c r="J6" s="19" t="s">
        <v>88</v>
      </c>
      <c r="K6" s="19"/>
    </row>
    <row r="7" spans="2:12" ht="42" customHeight="1" thickBot="1" x14ac:dyDescent="0.25">
      <c r="B7" s="195" t="s">
        <v>2</v>
      </c>
      <c r="C7" s="196" t="s">
        <v>129</v>
      </c>
      <c r="D7" s="197" t="s">
        <v>287</v>
      </c>
      <c r="E7" s="197" t="s">
        <v>115</v>
      </c>
      <c r="F7" s="197" t="s">
        <v>12</v>
      </c>
      <c r="G7" s="197" t="s">
        <v>288</v>
      </c>
      <c r="H7" s="197" t="s">
        <v>132</v>
      </c>
      <c r="I7" s="198" t="s">
        <v>130</v>
      </c>
      <c r="J7" s="199" t="s">
        <v>290</v>
      </c>
      <c r="K7" s="115"/>
    </row>
    <row r="8" spans="2:12" ht="17.100000000000001" customHeight="1" thickTop="1" x14ac:dyDescent="0.2">
      <c r="B8" s="130" t="s">
        <v>95</v>
      </c>
      <c r="C8" s="33">
        <v>61966.049999999996</v>
      </c>
      <c r="D8" s="33">
        <v>34149.550000000003</v>
      </c>
      <c r="E8" s="33">
        <v>84323.7</v>
      </c>
      <c r="F8" s="33">
        <v>40957.480000000003</v>
      </c>
      <c r="G8" s="33">
        <v>217944.46</v>
      </c>
      <c r="H8" s="33">
        <v>358210.25000000006</v>
      </c>
      <c r="I8" s="38">
        <v>0</v>
      </c>
      <c r="J8" s="147">
        <v>797551.49</v>
      </c>
      <c r="K8" s="116"/>
    </row>
    <row r="9" spans="2:12" ht="17.100000000000001" customHeight="1" x14ac:dyDescent="0.2">
      <c r="B9" s="131" t="s">
        <v>97</v>
      </c>
      <c r="C9" s="33">
        <v>5790.08</v>
      </c>
      <c r="D9" s="33">
        <v>1175057.6100000001</v>
      </c>
      <c r="E9" s="33">
        <v>36931.669999999925</v>
      </c>
      <c r="F9" s="33">
        <v>14131.55</v>
      </c>
      <c r="G9" s="33">
        <v>32596.26</v>
      </c>
      <c r="H9" s="33">
        <v>24782.019999999786</v>
      </c>
      <c r="I9" s="39">
        <v>0</v>
      </c>
      <c r="J9" s="147">
        <v>1289289.19</v>
      </c>
      <c r="K9" s="116"/>
    </row>
    <row r="10" spans="2:12" ht="17.100000000000001" customHeight="1" x14ac:dyDescent="0.2">
      <c r="B10" s="131" t="s">
        <v>98</v>
      </c>
      <c r="C10" s="33">
        <v>855.19</v>
      </c>
      <c r="D10" s="33">
        <v>56078.44</v>
      </c>
      <c r="E10" s="33">
        <v>40300.959999999992</v>
      </c>
      <c r="F10" s="33">
        <v>52934.78</v>
      </c>
      <c r="G10" s="33">
        <v>42556.75</v>
      </c>
      <c r="H10" s="33">
        <v>235162.99</v>
      </c>
      <c r="I10" s="39">
        <v>0</v>
      </c>
      <c r="J10" s="147">
        <v>427889.11</v>
      </c>
      <c r="K10" s="116"/>
    </row>
    <row r="11" spans="2:12" ht="17.100000000000001" customHeight="1" x14ac:dyDescent="0.2">
      <c r="B11" s="132" t="s">
        <v>99</v>
      </c>
      <c r="C11" s="33">
        <v>0</v>
      </c>
      <c r="D11" s="33">
        <v>51701.919999999998</v>
      </c>
      <c r="E11" s="33">
        <v>3814.4900000000052</v>
      </c>
      <c r="F11" s="33">
        <v>2053.36</v>
      </c>
      <c r="G11" s="33">
        <v>9806.99</v>
      </c>
      <c r="H11" s="33">
        <v>7535.1199999999953</v>
      </c>
      <c r="I11" s="39">
        <v>0</v>
      </c>
      <c r="J11" s="147">
        <v>74911.88</v>
      </c>
      <c r="K11" s="116"/>
    </row>
    <row r="12" spans="2:12" ht="17.100000000000001" customHeight="1" thickBot="1" x14ac:dyDescent="0.25">
      <c r="B12" s="133" t="s">
        <v>100</v>
      </c>
      <c r="C12" s="35">
        <v>95</v>
      </c>
      <c r="D12" s="36">
        <v>137432.18</v>
      </c>
      <c r="E12" s="36">
        <v>32818.450000000012</v>
      </c>
      <c r="F12" s="36">
        <v>9937.35</v>
      </c>
      <c r="G12" s="36">
        <v>25195.58</v>
      </c>
      <c r="H12" s="36">
        <v>90837.700000000012</v>
      </c>
      <c r="I12" s="40">
        <v>0</v>
      </c>
      <c r="J12" s="151">
        <v>296316.26</v>
      </c>
      <c r="K12" s="116"/>
    </row>
    <row r="13" spans="2:12" ht="25.5" customHeight="1" thickTop="1" thickBot="1" x14ac:dyDescent="0.25">
      <c r="B13" s="203" t="s">
        <v>92</v>
      </c>
      <c r="C13" s="152">
        <v>68706.319999999992</v>
      </c>
      <c r="D13" s="152">
        <v>1454419.7000000002</v>
      </c>
      <c r="E13" s="152">
        <v>198189.26999999993</v>
      </c>
      <c r="F13" s="152">
        <v>120014.52</v>
      </c>
      <c r="G13" s="152">
        <v>328100.03999999998</v>
      </c>
      <c r="H13" s="152">
        <v>716528.07999999984</v>
      </c>
      <c r="I13" s="153">
        <v>0</v>
      </c>
      <c r="J13" s="154">
        <v>2885957.9299999997</v>
      </c>
      <c r="K13" s="117"/>
    </row>
    <row r="15" spans="2:12" ht="15" customHeight="1" x14ac:dyDescent="0.25">
      <c r="B15" s="4" t="s">
        <v>9</v>
      </c>
      <c r="C15" s="6"/>
      <c r="D15" s="6"/>
      <c r="E15" s="6"/>
      <c r="F15" s="6"/>
      <c r="G15" s="6"/>
      <c r="H15" s="6"/>
      <c r="I15" s="6"/>
      <c r="J15" s="6"/>
      <c r="K15" s="6"/>
    </row>
    <row r="16" spans="2:12" ht="11.25" customHeight="1" thickBot="1" x14ac:dyDescent="0.3">
      <c r="B16" s="3"/>
      <c r="C16" s="6"/>
      <c r="D16" s="6"/>
      <c r="E16" s="6"/>
      <c r="F16" s="6"/>
      <c r="G16" s="6"/>
      <c r="H16" s="6"/>
      <c r="J16" s="14" t="s">
        <v>102</v>
      </c>
      <c r="K16" s="19"/>
    </row>
    <row r="17" spans="2:10" ht="42" customHeight="1" thickBot="1" x14ac:dyDescent="0.25">
      <c r="B17" s="195" t="s">
        <v>2</v>
      </c>
      <c r="C17" s="196" t="s">
        <v>129</v>
      </c>
      <c r="D17" s="197" t="s">
        <v>287</v>
      </c>
      <c r="E17" s="197" t="s">
        <v>115</v>
      </c>
      <c r="F17" s="197" t="s">
        <v>12</v>
      </c>
      <c r="G17" s="197" t="s">
        <v>288</v>
      </c>
      <c r="H17" s="197" t="s">
        <v>132</v>
      </c>
      <c r="I17" s="198" t="s">
        <v>130</v>
      </c>
      <c r="J17" s="199" t="s">
        <v>290</v>
      </c>
    </row>
    <row r="18" spans="2:10" ht="17.100000000000001" customHeight="1" thickTop="1" x14ac:dyDescent="0.2">
      <c r="B18" s="130" t="s">
        <v>95</v>
      </c>
      <c r="C18" s="32">
        <v>7.7695359831877434E-2</v>
      </c>
      <c r="D18" s="32">
        <v>4.2817987839255375E-2</v>
      </c>
      <c r="E18" s="32">
        <v>0.10572822075725793</v>
      </c>
      <c r="F18" s="32">
        <v>5.1354026057928881E-2</v>
      </c>
      <c r="G18" s="32">
        <v>0.27326694606262975</v>
      </c>
      <c r="H18" s="32">
        <v>0.44913745945105071</v>
      </c>
      <c r="I18" s="42">
        <v>0</v>
      </c>
      <c r="J18" s="128">
        <v>1</v>
      </c>
    </row>
    <row r="19" spans="2:10" ht="17.100000000000001" customHeight="1" x14ac:dyDescent="0.2">
      <c r="B19" s="131" t="s">
        <v>97</v>
      </c>
      <c r="C19" s="32">
        <v>4.4909086688301484E-3</v>
      </c>
      <c r="D19" s="32">
        <v>0.91139956738487826</v>
      </c>
      <c r="E19" s="32">
        <v>2.8644985381441015E-2</v>
      </c>
      <c r="F19" s="32">
        <v>1.0960729454343754E-2</v>
      </c>
      <c r="G19" s="32">
        <v>2.5282349571239326E-2</v>
      </c>
      <c r="H19" s="32">
        <v>1.922145953926736E-2</v>
      </c>
      <c r="I19" s="43">
        <v>0</v>
      </c>
      <c r="J19" s="128">
        <v>1</v>
      </c>
    </row>
    <row r="20" spans="2:10" ht="17.100000000000001" customHeight="1" x14ac:dyDescent="0.2">
      <c r="B20" s="131" t="s">
        <v>98</v>
      </c>
      <c r="C20" s="32">
        <v>1.9986252980357458E-3</v>
      </c>
      <c r="D20" s="32">
        <v>0.13105834827158841</v>
      </c>
      <c r="E20" s="32">
        <v>9.4185523908285468E-2</v>
      </c>
      <c r="F20" s="32">
        <v>0.12371144477128665</v>
      </c>
      <c r="G20" s="32">
        <v>9.9457427182477257E-2</v>
      </c>
      <c r="H20" s="32">
        <v>0.54958863056832641</v>
      </c>
      <c r="I20" s="43">
        <v>0</v>
      </c>
      <c r="J20" s="128">
        <v>1</v>
      </c>
    </row>
    <row r="21" spans="2:10" ht="17.100000000000001" customHeight="1" x14ac:dyDescent="0.2">
      <c r="B21" s="132" t="s">
        <v>99</v>
      </c>
      <c r="C21" s="32">
        <v>0</v>
      </c>
      <c r="D21" s="32">
        <v>0.69016983688034517</v>
      </c>
      <c r="E21" s="32">
        <v>5.0919693912367503E-2</v>
      </c>
      <c r="F21" s="32">
        <v>2.7410338653895749E-2</v>
      </c>
      <c r="G21" s="32">
        <v>0.13091368151486785</v>
      </c>
      <c r="H21" s="32">
        <v>0.1005864490385236</v>
      </c>
      <c r="I21" s="43">
        <v>0</v>
      </c>
      <c r="J21" s="128">
        <v>1</v>
      </c>
    </row>
    <row r="22" spans="2:10" ht="17.100000000000001" customHeight="1" thickBot="1" x14ac:dyDescent="0.25">
      <c r="B22" s="133" t="s">
        <v>100</v>
      </c>
      <c r="C22" s="41">
        <v>3.2060339854451454E-4</v>
      </c>
      <c r="D22" s="102">
        <v>0.46380235765664696</v>
      </c>
      <c r="E22" s="102">
        <v>0.11075480636803398</v>
      </c>
      <c r="F22" s="102">
        <v>3.3536296658171913E-2</v>
      </c>
      <c r="G22" s="102">
        <v>8.5029353434738955E-2</v>
      </c>
      <c r="H22" s="102">
        <v>0.30655658248386375</v>
      </c>
      <c r="I22" s="44">
        <v>0</v>
      </c>
      <c r="J22" s="129">
        <v>1</v>
      </c>
    </row>
    <row r="23" spans="2:10" ht="25.5" customHeight="1" thickTop="1" thickBot="1" x14ac:dyDescent="0.25">
      <c r="B23" s="201" t="s">
        <v>92</v>
      </c>
      <c r="C23" s="184">
        <v>2.3807110729434644E-2</v>
      </c>
      <c r="D23" s="184">
        <v>0.50396427643004493</v>
      </c>
      <c r="E23" s="184">
        <v>6.8673651801985883E-2</v>
      </c>
      <c r="F23" s="184">
        <v>4.1585678970725681E-2</v>
      </c>
      <c r="G23" s="184">
        <v>0.11368843481373965</v>
      </c>
      <c r="H23" s="184">
        <v>0.24828084725406926</v>
      </c>
      <c r="I23" s="185">
        <v>0</v>
      </c>
      <c r="J23" s="157">
        <v>1</v>
      </c>
    </row>
    <row r="25" spans="2:10" ht="18" x14ac:dyDescent="0.2">
      <c r="B25" s="1" t="s">
        <v>197</v>
      </c>
      <c r="C25" s="6"/>
      <c r="D25" s="6"/>
      <c r="E25" s="6"/>
      <c r="F25" s="6"/>
      <c r="G25" s="6"/>
      <c r="H25" s="6"/>
      <c r="I25" s="6"/>
      <c r="J25" s="6"/>
    </row>
    <row r="26" spans="2:10" ht="6" customHeight="1" x14ac:dyDescent="0.2">
      <c r="B26" s="2"/>
      <c r="C26" s="6"/>
      <c r="D26" s="6"/>
      <c r="E26" s="6"/>
      <c r="F26" s="6"/>
      <c r="G26" s="6"/>
      <c r="H26" s="6"/>
      <c r="I26" s="6"/>
      <c r="J26" s="6"/>
    </row>
    <row r="27" spans="2:10" ht="15" customHeight="1" x14ac:dyDescent="0.2">
      <c r="B27" s="3" t="s">
        <v>121</v>
      </c>
      <c r="C27" s="6"/>
      <c r="D27" s="6"/>
      <c r="E27" s="6"/>
      <c r="F27" s="6"/>
      <c r="G27" s="6"/>
      <c r="H27" s="6"/>
      <c r="I27" s="6"/>
      <c r="J27" s="6"/>
    </row>
    <row r="28" spans="2:10" ht="11.25" customHeight="1" thickBot="1" x14ac:dyDescent="0.3">
      <c r="B28" s="3"/>
      <c r="C28" s="6"/>
      <c r="D28" s="6"/>
      <c r="E28" s="6"/>
      <c r="F28" s="6"/>
      <c r="G28" s="6"/>
      <c r="H28" s="6"/>
      <c r="J28" s="19" t="s">
        <v>88</v>
      </c>
    </row>
    <row r="29" spans="2:10" ht="42" customHeight="1" thickBot="1" x14ac:dyDescent="0.25">
      <c r="B29" s="195" t="s">
        <v>0</v>
      </c>
      <c r="C29" s="196" t="s">
        <v>129</v>
      </c>
      <c r="D29" s="197" t="s">
        <v>287</v>
      </c>
      <c r="E29" s="197" t="s">
        <v>115</v>
      </c>
      <c r="F29" s="197" t="s">
        <v>12</v>
      </c>
      <c r="G29" s="197" t="s">
        <v>288</v>
      </c>
      <c r="H29" s="197" t="s">
        <v>132</v>
      </c>
      <c r="I29" s="198" t="s">
        <v>130</v>
      </c>
      <c r="J29" s="199" t="s">
        <v>290</v>
      </c>
    </row>
    <row r="30" spans="2:10" ht="17.100000000000001" customHeight="1" thickTop="1" x14ac:dyDescent="0.2">
      <c r="B30" s="130" t="s">
        <v>81</v>
      </c>
      <c r="C30" s="33">
        <v>0</v>
      </c>
      <c r="D30" s="33">
        <v>47.15</v>
      </c>
      <c r="E30" s="33">
        <v>19929.219999999998</v>
      </c>
      <c r="F30" s="33">
        <v>9432.3700000000008</v>
      </c>
      <c r="G30" s="33">
        <v>78673.97</v>
      </c>
      <c r="H30" s="33">
        <v>60745.300000000017</v>
      </c>
      <c r="I30" s="70">
        <v>0</v>
      </c>
      <c r="J30" s="147">
        <v>168828.01</v>
      </c>
    </row>
    <row r="31" spans="2:10" ht="17.100000000000001" customHeight="1" x14ac:dyDescent="0.2">
      <c r="B31" s="131" t="s">
        <v>82</v>
      </c>
      <c r="C31" s="33">
        <v>4811.95</v>
      </c>
      <c r="D31" s="33">
        <v>0</v>
      </c>
      <c r="E31" s="33">
        <v>269.23</v>
      </c>
      <c r="F31" s="33">
        <v>2653.81</v>
      </c>
      <c r="G31" s="33">
        <v>6219.33</v>
      </c>
      <c r="H31" s="33">
        <v>59329.640000000007</v>
      </c>
      <c r="I31" s="71">
        <v>0</v>
      </c>
      <c r="J31" s="147">
        <v>73283.960000000006</v>
      </c>
    </row>
    <row r="32" spans="2:10" ht="17.100000000000001" customHeight="1" x14ac:dyDescent="0.2">
      <c r="B32" s="131" t="s">
        <v>83</v>
      </c>
      <c r="C32" s="33">
        <v>36761.03</v>
      </c>
      <c r="D32" s="33">
        <v>8318.5</v>
      </c>
      <c r="E32" s="33">
        <v>8636.7599999999984</v>
      </c>
      <c r="F32" s="33">
        <v>11116.04</v>
      </c>
      <c r="G32" s="33">
        <v>65286.49</v>
      </c>
      <c r="H32" s="33">
        <v>127188.90000000001</v>
      </c>
      <c r="I32" s="71">
        <v>0</v>
      </c>
      <c r="J32" s="147">
        <v>257307.72</v>
      </c>
    </row>
    <row r="33" spans="2:10" ht="17.100000000000001" customHeight="1" x14ac:dyDescent="0.2">
      <c r="B33" s="131" t="s">
        <v>84</v>
      </c>
      <c r="C33" s="33">
        <v>6885.25</v>
      </c>
      <c r="D33" s="33">
        <v>1899.72</v>
      </c>
      <c r="E33" s="33">
        <v>28231.579999999998</v>
      </c>
      <c r="F33" s="33">
        <v>5516.52</v>
      </c>
      <c r="G33" s="33">
        <v>20614.07</v>
      </c>
      <c r="H33" s="33">
        <v>75765.050000000017</v>
      </c>
      <c r="I33" s="71">
        <v>0</v>
      </c>
      <c r="J33" s="147">
        <v>138912.19</v>
      </c>
    </row>
    <row r="34" spans="2:10" ht="17.100000000000001" customHeight="1" x14ac:dyDescent="0.2">
      <c r="B34" s="131" t="s">
        <v>85</v>
      </c>
      <c r="C34" s="33">
        <v>10779.08</v>
      </c>
      <c r="D34" s="33">
        <v>3233.66</v>
      </c>
      <c r="E34" s="33">
        <v>10286.130000000001</v>
      </c>
      <c r="F34" s="33">
        <v>4516.3999999999996</v>
      </c>
      <c r="G34" s="33">
        <v>19872.77</v>
      </c>
      <c r="H34" s="33">
        <v>17725.419999999998</v>
      </c>
      <c r="I34" s="71">
        <v>0</v>
      </c>
      <c r="J34" s="147">
        <v>66413.460000000006</v>
      </c>
    </row>
    <row r="35" spans="2:10" ht="17.100000000000001" customHeight="1" x14ac:dyDescent="0.2">
      <c r="B35" s="131" t="s">
        <v>86</v>
      </c>
      <c r="C35" s="33">
        <v>2418.4499999999998</v>
      </c>
      <c r="D35" s="33">
        <v>7749.27</v>
      </c>
      <c r="E35" s="33">
        <v>6505.7099999999991</v>
      </c>
      <c r="F35" s="33">
        <v>5800.55</v>
      </c>
      <c r="G35" s="33">
        <v>18242.080000000002</v>
      </c>
      <c r="H35" s="33">
        <v>10095.450000000004</v>
      </c>
      <c r="I35" s="71">
        <v>0</v>
      </c>
      <c r="J35" s="147">
        <v>50811.51</v>
      </c>
    </row>
    <row r="36" spans="2:10" ht="17.100000000000001" customHeight="1" thickBot="1" x14ac:dyDescent="0.25">
      <c r="B36" s="133" t="s">
        <v>87</v>
      </c>
      <c r="C36" s="35">
        <v>310.29000000000002</v>
      </c>
      <c r="D36" s="36">
        <v>12901.25</v>
      </c>
      <c r="E36" s="36">
        <v>10465.07</v>
      </c>
      <c r="F36" s="36">
        <v>1921.79</v>
      </c>
      <c r="G36" s="36">
        <v>9035.75</v>
      </c>
      <c r="H36" s="36">
        <v>7360.489999999998</v>
      </c>
      <c r="I36" s="72">
        <v>0</v>
      </c>
      <c r="J36" s="151">
        <v>41994.64</v>
      </c>
    </row>
    <row r="37" spans="2:10" ht="25.5" customHeight="1" thickTop="1" thickBot="1" x14ac:dyDescent="0.25">
      <c r="B37" s="203" t="s">
        <v>1</v>
      </c>
      <c r="C37" s="152">
        <v>61966.049999999996</v>
      </c>
      <c r="D37" s="152">
        <v>34149.550000000003</v>
      </c>
      <c r="E37" s="152">
        <v>84323.7</v>
      </c>
      <c r="F37" s="152">
        <v>40957.480000000003</v>
      </c>
      <c r="G37" s="152">
        <v>217944.46</v>
      </c>
      <c r="H37" s="152">
        <v>358210.25000000006</v>
      </c>
      <c r="I37" s="165">
        <v>0</v>
      </c>
      <c r="J37" s="154">
        <v>797551.49</v>
      </c>
    </row>
    <row r="39" spans="2:10" ht="15.75" x14ac:dyDescent="0.25">
      <c r="B39" s="4" t="s">
        <v>10</v>
      </c>
      <c r="C39" s="6"/>
      <c r="D39" s="6"/>
      <c r="E39" s="6"/>
      <c r="F39" s="6"/>
      <c r="G39" s="6"/>
      <c r="H39" s="6"/>
      <c r="I39" s="6"/>
      <c r="J39" s="6"/>
    </row>
    <row r="40" spans="2:10" ht="11.25" customHeight="1" thickBot="1" x14ac:dyDescent="0.3">
      <c r="B40" s="3"/>
      <c r="C40" s="6"/>
      <c r="D40" s="6"/>
      <c r="E40" s="6"/>
      <c r="F40" s="6"/>
      <c r="G40" s="6"/>
      <c r="H40" s="6"/>
      <c r="J40" s="14" t="s">
        <v>102</v>
      </c>
    </row>
    <row r="41" spans="2:10" ht="42" customHeight="1" thickBot="1" x14ac:dyDescent="0.25">
      <c r="B41" s="195" t="s">
        <v>0</v>
      </c>
      <c r="C41" s="196" t="s">
        <v>129</v>
      </c>
      <c r="D41" s="197" t="s">
        <v>287</v>
      </c>
      <c r="E41" s="197" t="s">
        <v>115</v>
      </c>
      <c r="F41" s="197" t="s">
        <v>12</v>
      </c>
      <c r="G41" s="197" t="s">
        <v>288</v>
      </c>
      <c r="H41" s="197" t="s">
        <v>132</v>
      </c>
      <c r="I41" s="198" t="s">
        <v>130</v>
      </c>
      <c r="J41" s="199" t="s">
        <v>290</v>
      </c>
    </row>
    <row r="42" spans="2:10" ht="17.100000000000001" customHeight="1" thickTop="1" x14ac:dyDescent="0.2">
      <c r="B42" s="130" t="s">
        <v>81</v>
      </c>
      <c r="C42" s="32">
        <v>0</v>
      </c>
      <c r="D42" s="32">
        <v>2.7927830222011145E-4</v>
      </c>
      <c r="E42" s="32">
        <v>0.11804451168973677</v>
      </c>
      <c r="F42" s="32">
        <v>5.5869698398980122E-2</v>
      </c>
      <c r="G42" s="32">
        <v>0.4660006950268501</v>
      </c>
      <c r="H42" s="32">
        <v>0.35980581658221295</v>
      </c>
      <c r="I42" s="42">
        <v>0</v>
      </c>
      <c r="J42" s="128">
        <v>1</v>
      </c>
    </row>
    <row r="43" spans="2:10" ht="17.100000000000001" customHeight="1" x14ac:dyDescent="0.2">
      <c r="B43" s="131" t="s">
        <v>82</v>
      </c>
      <c r="C43" s="32">
        <v>6.5661708237382363E-2</v>
      </c>
      <c r="D43" s="32">
        <v>0</v>
      </c>
      <c r="E43" s="32">
        <v>3.6737916455388056E-3</v>
      </c>
      <c r="F43" s="32">
        <v>3.6212699204573547E-2</v>
      </c>
      <c r="G43" s="32">
        <v>8.4866183541391582E-2</v>
      </c>
      <c r="H43" s="32">
        <v>0.80958561737111367</v>
      </c>
      <c r="I43" s="43">
        <v>0</v>
      </c>
      <c r="J43" s="128">
        <v>1</v>
      </c>
    </row>
    <row r="44" spans="2:10" ht="17.100000000000001" customHeight="1" x14ac:dyDescent="0.2">
      <c r="B44" s="131" t="s">
        <v>83</v>
      </c>
      <c r="C44" s="32">
        <v>0.1428679636973193</v>
      </c>
      <c r="D44" s="32">
        <v>3.2328995025877966E-2</v>
      </c>
      <c r="E44" s="32">
        <v>3.3565879795600377E-2</v>
      </c>
      <c r="F44" s="32">
        <v>4.3201346621080786E-2</v>
      </c>
      <c r="G44" s="32">
        <v>0.25372923128773595</v>
      </c>
      <c r="H44" s="32">
        <v>0.49430658357238566</v>
      </c>
      <c r="I44" s="43">
        <v>0</v>
      </c>
      <c r="J44" s="128">
        <v>1</v>
      </c>
    </row>
    <row r="45" spans="2:10" ht="17.100000000000001" customHeight="1" x14ac:dyDescent="0.2">
      <c r="B45" s="131" t="s">
        <v>84</v>
      </c>
      <c r="C45" s="32">
        <v>4.9565484497796776E-2</v>
      </c>
      <c r="D45" s="32">
        <v>1.3675689656897642E-2</v>
      </c>
      <c r="E45" s="32">
        <v>0.2032332799590878</v>
      </c>
      <c r="F45" s="32">
        <v>3.9712281549948929E-2</v>
      </c>
      <c r="G45" s="32">
        <v>0.14839640783145092</v>
      </c>
      <c r="H45" s="32">
        <v>0.54541685650481797</v>
      </c>
      <c r="I45" s="43">
        <v>0</v>
      </c>
      <c r="J45" s="128">
        <v>1</v>
      </c>
    </row>
    <row r="46" spans="2:10" ht="17.100000000000001" customHeight="1" x14ac:dyDescent="0.2">
      <c r="B46" s="131" t="s">
        <v>85</v>
      </c>
      <c r="C46" s="32">
        <v>0.16230264166330136</v>
      </c>
      <c r="D46" s="32">
        <v>4.8689828838913068E-2</v>
      </c>
      <c r="E46" s="32">
        <v>0.15488020048947909</v>
      </c>
      <c r="F46" s="32">
        <v>6.8004287082769052E-2</v>
      </c>
      <c r="G46" s="32">
        <v>0.29922804804929604</v>
      </c>
      <c r="H46" s="32">
        <v>0.26689499387624133</v>
      </c>
      <c r="I46" s="43">
        <v>0</v>
      </c>
      <c r="J46" s="128">
        <v>1</v>
      </c>
    </row>
    <row r="47" spans="2:10" ht="17.100000000000001" customHeight="1" x14ac:dyDescent="0.2">
      <c r="B47" s="131" t="s">
        <v>86</v>
      </c>
      <c r="C47" s="32">
        <v>4.7596499297108068E-2</v>
      </c>
      <c r="D47" s="32">
        <v>0.15251013008666736</v>
      </c>
      <c r="E47" s="32">
        <v>0.1280361477153503</v>
      </c>
      <c r="F47" s="32">
        <v>0.11415818974873999</v>
      </c>
      <c r="G47" s="32">
        <v>0.35901471930277218</v>
      </c>
      <c r="H47" s="32">
        <v>0.19868431384936217</v>
      </c>
      <c r="I47" s="43">
        <v>0</v>
      </c>
      <c r="J47" s="128">
        <v>1</v>
      </c>
    </row>
    <row r="48" spans="2:10" ht="17.100000000000001" customHeight="1" thickBot="1" x14ac:dyDescent="0.25">
      <c r="B48" s="133" t="s">
        <v>87</v>
      </c>
      <c r="C48" s="41">
        <v>7.3888000944882497E-3</v>
      </c>
      <c r="D48" s="102">
        <v>0.3072118251281592</v>
      </c>
      <c r="E48" s="102">
        <v>0.24920013601735841</v>
      </c>
      <c r="F48" s="102">
        <v>4.5762744959832971E-2</v>
      </c>
      <c r="G48" s="102">
        <v>0.2151643638330987</v>
      </c>
      <c r="H48" s="102">
        <v>0.17527212996706243</v>
      </c>
      <c r="I48" s="44">
        <v>0</v>
      </c>
      <c r="J48" s="129">
        <v>1</v>
      </c>
    </row>
    <row r="49" spans="2:10" ht="25.5" customHeight="1" thickTop="1" thickBot="1" x14ac:dyDescent="0.25">
      <c r="B49" s="203" t="s">
        <v>1</v>
      </c>
      <c r="C49" s="184">
        <v>7.7695359831877434E-2</v>
      </c>
      <c r="D49" s="184">
        <v>4.2817987839255375E-2</v>
      </c>
      <c r="E49" s="184">
        <v>0.10572822075725793</v>
      </c>
      <c r="F49" s="184">
        <v>5.1354026057928881E-2</v>
      </c>
      <c r="G49" s="184">
        <v>0.27326694606262975</v>
      </c>
      <c r="H49" s="184">
        <v>0.44913745945105071</v>
      </c>
      <c r="I49" s="185">
        <v>0</v>
      </c>
      <c r="J49" s="157">
        <v>1</v>
      </c>
    </row>
  </sheetData>
  <phoneticPr fontId="2" type="noConversion"/>
  <hyperlinks>
    <hyperlink ref="L1" location="INDICE!A1" display="VOLVER AL ÍNDICE" xr:uid="{31AC995D-E4E0-4C4E-AB7A-5D975B59B14B}"/>
    <hyperlink ref="L1:M1" location="INDICE!A6:N6" display="VOLVER AL ÍNDICE" xr:uid="{66B43496-1420-4380-9FDA-C4D7FA536E3D}"/>
  </hyperlinks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FCE4-9A0A-4C3C-8292-C5A6E3D0AF6B}">
  <sheetPr codeName="Hoja65">
    <tabColor rgb="FF92D050"/>
  </sheetPr>
  <dimension ref="A1:G49"/>
  <sheetViews>
    <sheetView showGridLines="0" workbookViewId="0">
      <selection activeCell="G1" sqref="G1"/>
    </sheetView>
  </sheetViews>
  <sheetFormatPr baseColWidth="10" defaultColWidth="9.140625" defaultRowHeight="12.75" x14ac:dyDescent="0.2"/>
  <cols>
    <col min="1" max="1" width="1.5703125" style="5" customWidth="1"/>
    <col min="2" max="2" width="24.5703125" style="5" customWidth="1"/>
    <col min="3" max="4" width="19.5703125" style="5" customWidth="1"/>
    <col min="5" max="5" width="30.5703125" style="5" customWidth="1"/>
    <col min="6" max="6" width="5.85546875" style="9" customWidth="1"/>
    <col min="7" max="16384" width="9.140625" style="5"/>
  </cols>
  <sheetData>
    <row r="1" spans="1:7" ht="18" customHeight="1" thickTop="1" thickBot="1" x14ac:dyDescent="0.25">
      <c r="A1" s="6"/>
      <c r="B1" s="1" t="s">
        <v>118</v>
      </c>
      <c r="C1" s="6"/>
      <c r="D1" s="6"/>
      <c r="E1" s="6"/>
      <c r="F1" s="166"/>
      <c r="G1" s="466" t="s">
        <v>180</v>
      </c>
    </row>
    <row r="2" spans="1:7" ht="12" customHeight="1" thickTop="1" x14ac:dyDescent="0.2">
      <c r="A2" s="6"/>
      <c r="B2" s="1"/>
      <c r="C2" s="6"/>
      <c r="D2" s="6"/>
      <c r="E2" s="6"/>
      <c r="F2" s="6"/>
    </row>
    <row r="3" spans="1:7" ht="18" customHeight="1" x14ac:dyDescent="0.2">
      <c r="A3" s="6"/>
      <c r="B3" s="1" t="s">
        <v>199</v>
      </c>
      <c r="C3" s="6"/>
      <c r="D3" s="6"/>
      <c r="E3" s="6"/>
      <c r="F3" s="6"/>
    </row>
    <row r="4" spans="1:7" ht="6" customHeight="1" x14ac:dyDescent="0.2">
      <c r="A4" s="6"/>
      <c r="B4" s="2"/>
      <c r="C4" s="6"/>
      <c r="D4" s="6"/>
      <c r="E4" s="6"/>
      <c r="F4" s="6"/>
    </row>
    <row r="5" spans="1:7" ht="15" customHeight="1" x14ac:dyDescent="0.2">
      <c r="A5" s="6"/>
      <c r="B5" s="3" t="s">
        <v>121</v>
      </c>
      <c r="C5" s="6"/>
      <c r="D5" s="6"/>
      <c r="E5" s="6"/>
      <c r="F5" s="6"/>
    </row>
    <row r="6" spans="1:7" ht="11.25" customHeight="1" thickBot="1" x14ac:dyDescent="0.3">
      <c r="A6" s="6"/>
      <c r="B6" s="17"/>
      <c r="C6" s="17"/>
      <c r="E6" s="19" t="s">
        <v>88</v>
      </c>
      <c r="F6" s="19"/>
    </row>
    <row r="7" spans="1:7" ht="42" customHeight="1" thickBot="1" x14ac:dyDescent="0.25">
      <c r="A7" s="6"/>
      <c r="B7" s="290" t="s">
        <v>2</v>
      </c>
      <c r="C7" s="196" t="s">
        <v>116</v>
      </c>
      <c r="D7" s="198" t="s">
        <v>117</v>
      </c>
      <c r="E7" s="199" t="s">
        <v>299</v>
      </c>
      <c r="F7" s="115"/>
    </row>
    <row r="8" spans="1:7" ht="17.100000000000001" customHeight="1" thickTop="1" x14ac:dyDescent="0.2">
      <c r="A8" s="6"/>
      <c r="B8" s="130" t="s">
        <v>89</v>
      </c>
      <c r="C8" s="33">
        <v>9930954.9199999999</v>
      </c>
      <c r="D8" s="38">
        <v>797551.49</v>
      </c>
      <c r="E8" s="137">
        <v>10728506.41</v>
      </c>
      <c r="F8" s="126"/>
    </row>
    <row r="9" spans="1:7" ht="17.100000000000001" customHeight="1" x14ac:dyDescent="0.2">
      <c r="A9" s="6"/>
      <c r="B9" s="131" t="s">
        <v>90</v>
      </c>
      <c r="C9" s="33">
        <v>938485.5</v>
      </c>
      <c r="D9" s="39">
        <v>1289289.19</v>
      </c>
      <c r="E9" s="137">
        <v>2227774.69</v>
      </c>
      <c r="F9" s="126"/>
    </row>
    <row r="10" spans="1:7" ht="17.100000000000001" customHeight="1" x14ac:dyDescent="0.2">
      <c r="A10" s="6"/>
      <c r="B10" s="131" t="s">
        <v>91</v>
      </c>
      <c r="C10" s="33">
        <v>420218.17</v>
      </c>
      <c r="D10" s="39">
        <v>427889.11</v>
      </c>
      <c r="E10" s="137">
        <v>848107.28</v>
      </c>
      <c r="F10" s="126"/>
    </row>
    <row r="11" spans="1:7" ht="17.100000000000001" customHeight="1" x14ac:dyDescent="0.2">
      <c r="A11" s="6"/>
      <c r="B11" s="132" t="s">
        <v>99</v>
      </c>
      <c r="C11" s="33">
        <v>70049.149999999994</v>
      </c>
      <c r="D11" s="39">
        <v>74911.88</v>
      </c>
      <c r="E11" s="137">
        <v>144961.03</v>
      </c>
      <c r="F11" s="126"/>
    </row>
    <row r="12" spans="1:7" ht="17.100000000000001" customHeight="1" thickBot="1" x14ac:dyDescent="0.25">
      <c r="A12" s="6"/>
      <c r="B12" s="133" t="s">
        <v>100</v>
      </c>
      <c r="C12" s="35">
        <v>359021.9</v>
      </c>
      <c r="D12" s="40">
        <v>296316.26</v>
      </c>
      <c r="E12" s="138">
        <v>655338.16</v>
      </c>
      <c r="F12" s="126"/>
    </row>
    <row r="13" spans="1:7" ht="25.5" customHeight="1" thickTop="1" thickBot="1" x14ac:dyDescent="0.25">
      <c r="A13" s="6"/>
      <c r="B13" s="203" t="s">
        <v>92</v>
      </c>
      <c r="C13" s="152">
        <v>11718729.640000001</v>
      </c>
      <c r="D13" s="153">
        <v>2885957.9299999997</v>
      </c>
      <c r="E13" s="189">
        <v>14604687.57</v>
      </c>
      <c r="F13" s="127"/>
    </row>
    <row r="14" spans="1:7" ht="12" customHeight="1" x14ac:dyDescent="0.2">
      <c r="A14" s="6"/>
      <c r="B14" s="6"/>
      <c r="C14" s="6"/>
      <c r="D14" s="6"/>
      <c r="E14" s="6"/>
      <c r="F14" s="6"/>
    </row>
    <row r="15" spans="1:7" ht="15" customHeight="1" x14ac:dyDescent="0.25">
      <c r="A15" s="6"/>
      <c r="B15" s="4" t="s">
        <v>9</v>
      </c>
      <c r="C15" s="6"/>
      <c r="D15" s="6"/>
      <c r="E15" s="6"/>
      <c r="F15" s="6"/>
    </row>
    <row r="16" spans="1:7" ht="11.25" customHeight="1" thickBot="1" x14ac:dyDescent="0.3">
      <c r="A16" s="6"/>
      <c r="B16" s="12"/>
      <c r="C16" s="12"/>
      <c r="E16" s="14" t="s">
        <v>102</v>
      </c>
      <c r="F16" s="19"/>
    </row>
    <row r="17" spans="1:5" ht="42" customHeight="1" thickBot="1" x14ac:dyDescent="0.25">
      <c r="A17" s="6"/>
      <c r="B17" s="290" t="s">
        <v>2</v>
      </c>
      <c r="C17" s="196" t="s">
        <v>116</v>
      </c>
      <c r="D17" s="198" t="s">
        <v>117</v>
      </c>
      <c r="E17" s="199" t="s">
        <v>299</v>
      </c>
    </row>
    <row r="18" spans="1:5" ht="17.100000000000001" customHeight="1" thickTop="1" x14ac:dyDescent="0.2">
      <c r="A18" s="6"/>
      <c r="B18" s="130" t="s">
        <v>89</v>
      </c>
      <c r="C18" s="32">
        <v>0.92566052910621321</v>
      </c>
      <c r="D18" s="43">
        <v>7.4339470893786785E-2</v>
      </c>
      <c r="E18" s="384">
        <v>1</v>
      </c>
    </row>
    <row r="19" spans="1:5" ht="17.100000000000001" customHeight="1" x14ac:dyDescent="0.2">
      <c r="A19" s="6"/>
      <c r="B19" s="131" t="s">
        <v>90</v>
      </c>
      <c r="C19" s="32">
        <v>0.4212658956099371</v>
      </c>
      <c r="D19" s="43">
        <v>0.5787341043900629</v>
      </c>
      <c r="E19" s="384">
        <v>1</v>
      </c>
    </row>
    <row r="20" spans="1:5" ht="17.100000000000001" customHeight="1" x14ac:dyDescent="0.2">
      <c r="A20" s="6"/>
      <c r="B20" s="131" t="s">
        <v>91</v>
      </c>
      <c r="C20" s="32">
        <v>0.49547761221905789</v>
      </c>
      <c r="D20" s="43">
        <v>0.50452238778094205</v>
      </c>
      <c r="E20" s="384">
        <v>1</v>
      </c>
    </row>
    <row r="21" spans="1:5" ht="17.100000000000001" customHeight="1" x14ac:dyDescent="0.2">
      <c r="A21" s="6"/>
      <c r="B21" s="132" t="s">
        <v>99</v>
      </c>
      <c r="C21" s="32">
        <v>0.48322745775192127</v>
      </c>
      <c r="D21" s="43">
        <v>0.51677254224807867</v>
      </c>
      <c r="E21" s="384">
        <v>1</v>
      </c>
    </row>
    <row r="22" spans="1:5" ht="17.100000000000001" customHeight="1" thickBot="1" x14ac:dyDescent="0.25">
      <c r="A22" s="6"/>
      <c r="B22" s="133" t="s">
        <v>100</v>
      </c>
      <c r="C22" s="41">
        <v>0.54784220104014703</v>
      </c>
      <c r="D22" s="44">
        <v>0.45215779895985303</v>
      </c>
      <c r="E22" s="385">
        <v>1</v>
      </c>
    </row>
    <row r="23" spans="1:5" ht="25.5" customHeight="1" thickTop="1" thickBot="1" x14ac:dyDescent="0.25">
      <c r="A23" s="6"/>
      <c r="B23" s="203" t="s">
        <v>92</v>
      </c>
      <c r="C23" s="184">
        <v>0.80239509293385047</v>
      </c>
      <c r="D23" s="185">
        <v>0.19760490706614955</v>
      </c>
      <c r="E23" s="386">
        <v>1</v>
      </c>
    </row>
    <row r="24" spans="1:5" ht="18" customHeight="1" x14ac:dyDescent="0.2">
      <c r="A24" s="6"/>
      <c r="B24" s="9"/>
      <c r="C24" s="9"/>
      <c r="D24" s="9"/>
      <c r="E24" s="9"/>
    </row>
    <row r="25" spans="1:5" ht="18" customHeight="1" x14ac:dyDescent="0.2">
      <c r="A25" s="6"/>
      <c r="B25" s="1" t="s">
        <v>200</v>
      </c>
    </row>
    <row r="26" spans="1:5" ht="6" customHeight="1" x14ac:dyDescent="0.2">
      <c r="A26" s="6"/>
      <c r="B26" s="2"/>
    </row>
    <row r="27" spans="1:5" ht="15" customHeight="1" x14ac:dyDescent="0.2">
      <c r="A27" s="6"/>
      <c r="B27" s="3" t="s">
        <v>121</v>
      </c>
    </row>
    <row r="28" spans="1:5" ht="11.25" customHeight="1" thickBot="1" x14ac:dyDescent="0.3">
      <c r="A28" s="6"/>
      <c r="E28" s="14" t="s">
        <v>88</v>
      </c>
    </row>
    <row r="29" spans="1:5" ht="41.25" customHeight="1" thickBot="1" x14ac:dyDescent="0.25">
      <c r="A29" s="6"/>
      <c r="B29" s="195" t="s">
        <v>0</v>
      </c>
      <c r="C29" s="196" t="s">
        <v>116</v>
      </c>
      <c r="D29" s="198" t="s">
        <v>117</v>
      </c>
      <c r="E29" s="199" t="s">
        <v>299</v>
      </c>
    </row>
    <row r="30" spans="1:5" ht="17.100000000000001" customHeight="1" thickTop="1" x14ac:dyDescent="0.2">
      <c r="A30" s="6"/>
      <c r="B30" s="130" t="s">
        <v>81</v>
      </c>
      <c r="C30" s="33">
        <v>1133057.3899999999</v>
      </c>
      <c r="D30" s="38">
        <v>168828.01</v>
      </c>
      <c r="E30" s="137">
        <v>1301885.3999999999</v>
      </c>
    </row>
    <row r="31" spans="1:5" ht="17.100000000000001" customHeight="1" x14ac:dyDescent="0.2">
      <c r="A31" s="6"/>
      <c r="B31" s="131" t="s">
        <v>82</v>
      </c>
      <c r="C31" s="33">
        <v>335112.78999999998</v>
      </c>
      <c r="D31" s="39">
        <v>73283.960000000006</v>
      </c>
      <c r="E31" s="137">
        <v>408396.75</v>
      </c>
    </row>
    <row r="32" spans="1:5" ht="17.100000000000001" customHeight="1" x14ac:dyDescent="0.2">
      <c r="A32" s="6"/>
      <c r="B32" s="131" t="s">
        <v>83</v>
      </c>
      <c r="C32" s="33">
        <v>1508149.81</v>
      </c>
      <c r="D32" s="39">
        <v>257307.72</v>
      </c>
      <c r="E32" s="137">
        <v>1765457.53</v>
      </c>
    </row>
    <row r="33" spans="1:5" ht="17.100000000000001" customHeight="1" x14ac:dyDescent="0.2">
      <c r="A33" s="6"/>
      <c r="B33" s="131" t="s">
        <v>84</v>
      </c>
      <c r="C33" s="33">
        <v>1163271.18</v>
      </c>
      <c r="D33" s="39">
        <v>138912.19</v>
      </c>
      <c r="E33" s="137">
        <v>1302183.3699999999</v>
      </c>
    </row>
    <row r="34" spans="1:5" ht="17.100000000000001" customHeight="1" x14ac:dyDescent="0.2">
      <c r="A34" s="6"/>
      <c r="B34" s="131" t="s">
        <v>85</v>
      </c>
      <c r="C34" s="33">
        <v>1628686.97</v>
      </c>
      <c r="D34" s="39">
        <v>66413.460000000006</v>
      </c>
      <c r="E34" s="137">
        <v>1695100.43</v>
      </c>
    </row>
    <row r="35" spans="1:5" ht="17.100000000000001" customHeight="1" x14ac:dyDescent="0.2">
      <c r="A35" s="6"/>
      <c r="B35" s="131" t="s">
        <v>86</v>
      </c>
      <c r="C35" s="33">
        <v>1824933.14</v>
      </c>
      <c r="D35" s="39">
        <v>50811.51</v>
      </c>
      <c r="E35" s="137">
        <v>1875744.65</v>
      </c>
    </row>
    <row r="36" spans="1:5" ht="17.100000000000001" customHeight="1" thickBot="1" x14ac:dyDescent="0.25">
      <c r="A36" s="6"/>
      <c r="B36" s="133" t="s">
        <v>87</v>
      </c>
      <c r="C36" s="35">
        <v>2337743.64</v>
      </c>
      <c r="D36" s="40">
        <v>41994.64</v>
      </c>
      <c r="E36" s="138">
        <v>2379738.2800000003</v>
      </c>
    </row>
    <row r="37" spans="1:5" ht="25.5" customHeight="1" thickTop="1" thickBot="1" x14ac:dyDescent="0.25">
      <c r="A37" s="6"/>
      <c r="B37" s="203" t="s">
        <v>1</v>
      </c>
      <c r="C37" s="152">
        <v>9930954.9199999999</v>
      </c>
      <c r="D37" s="153">
        <v>797551.49</v>
      </c>
      <c r="E37" s="189">
        <v>10728506.41</v>
      </c>
    </row>
    <row r="38" spans="1:5" ht="12" customHeight="1" x14ac:dyDescent="0.2">
      <c r="A38" s="6"/>
      <c r="B38" s="9"/>
      <c r="C38" s="9"/>
      <c r="D38" s="9"/>
      <c r="E38" s="9"/>
    </row>
    <row r="39" spans="1:5" ht="15" customHeight="1" x14ac:dyDescent="0.25">
      <c r="A39" s="6"/>
      <c r="B39" s="4" t="s">
        <v>10</v>
      </c>
    </row>
    <row r="40" spans="1:5" ht="11.25" customHeight="1" thickBot="1" x14ac:dyDescent="0.3">
      <c r="A40" s="6"/>
      <c r="B40" s="2"/>
      <c r="C40" s="2"/>
      <c r="E40" s="14" t="s">
        <v>102</v>
      </c>
    </row>
    <row r="41" spans="1:5" ht="42" customHeight="1" thickBot="1" x14ac:dyDescent="0.25">
      <c r="A41" s="6"/>
      <c r="B41" s="195" t="s">
        <v>0</v>
      </c>
      <c r="C41" s="196" t="s">
        <v>116</v>
      </c>
      <c r="D41" s="198" t="s">
        <v>117</v>
      </c>
      <c r="E41" s="199" t="s">
        <v>299</v>
      </c>
    </row>
    <row r="42" spans="1:5" ht="17.100000000000001" customHeight="1" thickTop="1" x14ac:dyDescent="0.2">
      <c r="A42" s="6"/>
      <c r="B42" s="130" t="s">
        <v>81</v>
      </c>
      <c r="C42" s="32">
        <v>0.87032037535715512</v>
      </c>
      <c r="D42" s="42">
        <v>0.12967962464284494</v>
      </c>
      <c r="E42" s="384">
        <v>1</v>
      </c>
    </row>
    <row r="43" spans="1:5" ht="17.100000000000001" customHeight="1" x14ac:dyDescent="0.2">
      <c r="A43" s="6"/>
      <c r="B43" s="131" t="s">
        <v>82</v>
      </c>
      <c r="C43" s="32">
        <v>0.82055694615591324</v>
      </c>
      <c r="D43" s="43">
        <v>0.17944305384408668</v>
      </c>
      <c r="E43" s="384">
        <v>1</v>
      </c>
    </row>
    <row r="44" spans="1:5" ht="17.100000000000001" customHeight="1" x14ac:dyDescent="0.2">
      <c r="A44" s="6"/>
      <c r="B44" s="131" t="s">
        <v>83</v>
      </c>
      <c r="C44" s="32">
        <v>0.85425436997059911</v>
      </c>
      <c r="D44" s="43">
        <v>0.14574563002940094</v>
      </c>
      <c r="E44" s="384">
        <v>1</v>
      </c>
    </row>
    <row r="45" spans="1:5" ht="17.100000000000001" customHeight="1" x14ac:dyDescent="0.2">
      <c r="A45" s="6"/>
      <c r="B45" s="131" t="s">
        <v>84</v>
      </c>
      <c r="C45" s="32">
        <v>0.89332363382892843</v>
      </c>
      <c r="D45" s="43">
        <v>0.1066763661710716</v>
      </c>
      <c r="E45" s="384">
        <v>1</v>
      </c>
    </row>
    <row r="46" spans="1:5" ht="17.100000000000001" customHeight="1" x14ac:dyDescent="0.2">
      <c r="A46" s="6"/>
      <c r="B46" s="131" t="s">
        <v>85</v>
      </c>
      <c r="C46" s="32">
        <v>0.96082033912291553</v>
      </c>
      <c r="D46" s="43">
        <v>3.9179660877084438E-2</v>
      </c>
      <c r="E46" s="384">
        <v>1</v>
      </c>
    </row>
    <row r="47" spans="1:5" ht="17.100000000000001" customHeight="1" x14ac:dyDescent="0.2">
      <c r="A47" s="6"/>
      <c r="B47" s="131" t="s">
        <v>86</v>
      </c>
      <c r="C47" s="32">
        <v>0.97291128619239298</v>
      </c>
      <c r="D47" s="43">
        <v>2.7088713807607023E-2</v>
      </c>
      <c r="E47" s="384">
        <v>1</v>
      </c>
    </row>
    <row r="48" spans="1:5" ht="17.100000000000001" customHeight="1" thickBot="1" x14ac:dyDescent="0.25">
      <c r="A48" s="6"/>
      <c r="B48" s="133" t="s">
        <v>87</v>
      </c>
      <c r="C48" s="41">
        <v>0.982353252728279</v>
      </c>
      <c r="D48" s="44">
        <v>1.7646747271720987E-2</v>
      </c>
      <c r="E48" s="385">
        <v>1</v>
      </c>
    </row>
    <row r="49" spans="1:5" ht="25.5" customHeight="1" thickTop="1" thickBot="1" x14ac:dyDescent="0.25">
      <c r="A49" s="6"/>
      <c r="B49" s="203" t="s">
        <v>1</v>
      </c>
      <c r="C49" s="184">
        <v>0.92566052910621321</v>
      </c>
      <c r="D49" s="185">
        <v>7.4339470893786785E-2</v>
      </c>
      <c r="E49" s="386">
        <v>1</v>
      </c>
    </row>
  </sheetData>
  <phoneticPr fontId="2" type="noConversion"/>
  <hyperlinks>
    <hyperlink ref="G1" location="INDICE!A1" display="VOLVER AL ÍNDICE" xr:uid="{3769F650-37BC-4BED-AEF8-1C2134F0BAD4}"/>
    <hyperlink ref="G1:H1" location="INDICE!A6:N6" display="VOLVER AL ÍNDICE" xr:uid="{50BD42DC-4142-4CA1-9099-7E08703A0C91}"/>
  </hyperlinks>
  <pageMargins left="0.59055118110236227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FD57-8F4C-4440-B492-6723F573F756}">
  <sheetPr codeName="Hoja3">
    <tabColor rgb="FF66FFFF"/>
  </sheetPr>
  <dimension ref="B1:H53"/>
  <sheetViews>
    <sheetView showGridLines="0" workbookViewId="0"/>
  </sheetViews>
  <sheetFormatPr baseColWidth="10" defaultColWidth="9.140625" defaultRowHeight="12.75" x14ac:dyDescent="0.2"/>
  <cols>
    <col min="1" max="1" width="1.5703125" style="517" customWidth="1"/>
    <col min="2" max="2" width="24.5703125" style="517" customWidth="1"/>
    <col min="3" max="5" width="22.5703125" style="517" customWidth="1"/>
    <col min="6" max="6" width="11.5703125" style="518" customWidth="1"/>
    <col min="7" max="9" width="10.42578125" style="517" customWidth="1"/>
    <col min="10" max="16384" width="9.140625" style="517"/>
  </cols>
  <sheetData>
    <row r="1" spans="2:8" s="5" customFormat="1" ht="19.5" thickTop="1" thickBot="1" x14ac:dyDescent="0.25">
      <c r="B1" s="1" t="s">
        <v>358</v>
      </c>
      <c r="D1" s="544"/>
      <c r="E1" s="544"/>
      <c r="F1" s="545"/>
      <c r="H1" s="495" t="s">
        <v>180</v>
      </c>
    </row>
    <row r="2" spans="2:8" s="5" customFormat="1" ht="12" customHeight="1" thickTop="1" x14ac:dyDescent="0.2">
      <c r="B2" s="1"/>
      <c r="F2" s="9"/>
    </row>
    <row r="3" spans="2:8" s="5" customFormat="1" ht="18" x14ac:dyDescent="0.2">
      <c r="B3" s="1" t="s">
        <v>256</v>
      </c>
      <c r="F3" s="9"/>
    </row>
    <row r="4" spans="2:8" s="5" customFormat="1" ht="6" customHeight="1" x14ac:dyDescent="0.2">
      <c r="B4" s="2"/>
      <c r="F4" s="9"/>
    </row>
    <row r="5" spans="2:8" s="5" customFormat="1" ht="15" customHeight="1" x14ac:dyDescent="0.25">
      <c r="B5" s="4" t="s">
        <v>76</v>
      </c>
      <c r="F5" s="9"/>
    </row>
    <row r="6" spans="2:8" s="5" customFormat="1" ht="11.25" customHeight="1" thickBot="1" x14ac:dyDescent="0.3">
      <c r="E6" s="20" t="s">
        <v>88</v>
      </c>
      <c r="F6" s="19"/>
    </row>
    <row r="7" spans="2:8" s="5" customFormat="1" ht="39" customHeight="1" thickBot="1" x14ac:dyDescent="0.25">
      <c r="B7" s="329" t="s">
        <v>2</v>
      </c>
      <c r="C7" s="486" t="s">
        <v>327</v>
      </c>
      <c r="D7" s="331" t="s">
        <v>328</v>
      </c>
      <c r="E7" s="332" t="s">
        <v>75</v>
      </c>
      <c r="F7" s="112"/>
    </row>
    <row r="8" spans="2:8" s="5" customFormat="1" ht="15.95" customHeight="1" thickTop="1" x14ac:dyDescent="0.2">
      <c r="B8" s="333" t="s">
        <v>89</v>
      </c>
      <c r="C8" s="80">
        <v>2238223.62</v>
      </c>
      <c r="D8" s="95">
        <v>9930954.9199999999</v>
      </c>
      <c r="E8" s="376">
        <v>0.22537848958436316</v>
      </c>
      <c r="F8" s="113"/>
      <c r="G8" s="587"/>
    </row>
    <row r="9" spans="2:8" s="5" customFormat="1" ht="15.95" customHeight="1" x14ac:dyDescent="0.2">
      <c r="B9" s="334" t="s">
        <v>90</v>
      </c>
      <c r="C9" s="80">
        <v>286290.82</v>
      </c>
      <c r="D9" s="86">
        <v>938485.5</v>
      </c>
      <c r="E9" s="376">
        <v>0.30505619958965802</v>
      </c>
      <c r="F9" s="113"/>
      <c r="G9" s="587"/>
    </row>
    <row r="10" spans="2:8" s="5" customFormat="1" ht="15.95" customHeight="1" x14ac:dyDescent="0.2">
      <c r="B10" s="334" t="s">
        <v>91</v>
      </c>
      <c r="C10" s="80">
        <v>226000</v>
      </c>
      <c r="D10" s="86">
        <v>420218.17</v>
      </c>
      <c r="E10" s="376">
        <v>0.53781586836190354</v>
      </c>
      <c r="F10" s="113"/>
      <c r="G10" s="587"/>
    </row>
    <row r="11" spans="2:8" s="5" customFormat="1" ht="15.95" customHeight="1" x14ac:dyDescent="0.2">
      <c r="B11" s="334" t="s">
        <v>99</v>
      </c>
      <c r="C11" s="80">
        <v>102.43</v>
      </c>
      <c r="D11" s="86">
        <v>70049.149999999994</v>
      </c>
      <c r="E11" s="376">
        <v>1.4622589995738709E-3</v>
      </c>
      <c r="F11" s="113"/>
      <c r="G11" s="587"/>
    </row>
    <row r="12" spans="2:8" s="5" customFormat="1" ht="15.95" customHeight="1" thickBot="1" x14ac:dyDescent="0.25">
      <c r="B12" s="345" t="s">
        <v>100</v>
      </c>
      <c r="C12" s="98">
        <v>30835.89</v>
      </c>
      <c r="D12" s="89">
        <v>359021.9</v>
      </c>
      <c r="E12" s="377">
        <v>8.5888604567019439E-2</v>
      </c>
      <c r="F12" s="113"/>
      <c r="G12" s="587"/>
    </row>
    <row r="13" spans="2:8" s="5" customFormat="1" ht="24.95" customHeight="1" thickTop="1" thickBot="1" x14ac:dyDescent="0.25">
      <c r="B13" s="336" t="s">
        <v>92</v>
      </c>
      <c r="C13" s="367">
        <v>2781452.7600000002</v>
      </c>
      <c r="D13" s="374">
        <v>11718729.640000001</v>
      </c>
      <c r="E13" s="375">
        <v>0.23735104789054592</v>
      </c>
      <c r="F13" s="114"/>
      <c r="G13" s="587"/>
    </row>
    <row r="14" spans="2:8" s="5" customFormat="1" ht="18" customHeight="1" x14ac:dyDescent="0.2">
      <c r="B14" s="1"/>
      <c r="F14" s="9"/>
    </row>
    <row r="15" spans="2:8" s="5" customFormat="1" ht="18" x14ac:dyDescent="0.2">
      <c r="B15" s="1" t="s">
        <v>257</v>
      </c>
      <c r="F15" s="9"/>
    </row>
    <row r="16" spans="2:8" s="5" customFormat="1" ht="6" customHeight="1" x14ac:dyDescent="0.2">
      <c r="B16" s="2"/>
      <c r="F16" s="9"/>
    </row>
    <row r="17" spans="2:5" s="5" customFormat="1" ht="15" customHeight="1" x14ac:dyDescent="0.25">
      <c r="B17" s="4" t="s">
        <v>76</v>
      </c>
      <c r="C17" s="9"/>
      <c r="D17" s="9"/>
      <c r="E17" s="9"/>
    </row>
    <row r="18" spans="2:5" s="5" customFormat="1" ht="11.25" customHeight="1" thickBot="1" x14ac:dyDescent="0.3">
      <c r="B18" s="2"/>
      <c r="C18" s="2"/>
      <c r="E18" s="20" t="s">
        <v>88</v>
      </c>
    </row>
    <row r="19" spans="2:5" s="5" customFormat="1" ht="39.75" customHeight="1" thickBot="1" x14ac:dyDescent="0.25">
      <c r="B19" s="329" t="s">
        <v>0</v>
      </c>
      <c r="C19" s="486" t="s">
        <v>327</v>
      </c>
      <c r="D19" s="331" t="s">
        <v>328</v>
      </c>
      <c r="E19" s="332" t="s">
        <v>75</v>
      </c>
    </row>
    <row r="20" spans="2:5" s="5" customFormat="1" ht="15.95" customHeight="1" thickTop="1" x14ac:dyDescent="0.2">
      <c r="B20" s="352" t="s">
        <v>81</v>
      </c>
      <c r="C20" s="80">
        <v>301087.46000000002</v>
      </c>
      <c r="D20" s="95">
        <v>1133057.3899999999</v>
      </c>
      <c r="E20" s="376">
        <v>0.26573010569217509</v>
      </c>
    </row>
    <row r="21" spans="2:5" s="5" customFormat="1" ht="15.95" customHeight="1" x14ac:dyDescent="0.2">
      <c r="B21" s="334" t="s">
        <v>82</v>
      </c>
      <c r="C21" s="80">
        <v>90662.29</v>
      </c>
      <c r="D21" s="86">
        <v>335112.78999999998</v>
      </c>
      <c r="E21" s="376">
        <v>0.27054261342875036</v>
      </c>
    </row>
    <row r="22" spans="2:5" s="5" customFormat="1" ht="15.95" customHeight="1" x14ac:dyDescent="0.2">
      <c r="B22" s="334" t="s">
        <v>83</v>
      </c>
      <c r="C22" s="80">
        <v>937311.53</v>
      </c>
      <c r="D22" s="86">
        <v>1508149.81</v>
      </c>
      <c r="E22" s="376">
        <v>0.62149762827606625</v>
      </c>
    </row>
    <row r="23" spans="2:5" s="5" customFormat="1" ht="15.95" customHeight="1" x14ac:dyDescent="0.2">
      <c r="B23" s="334" t="s">
        <v>84</v>
      </c>
      <c r="C23" s="80">
        <v>252861.01</v>
      </c>
      <c r="D23" s="86">
        <v>1163271.18</v>
      </c>
      <c r="E23" s="376">
        <v>0.21737064783123056</v>
      </c>
    </row>
    <row r="24" spans="2:5" s="5" customFormat="1" ht="15.95" customHeight="1" x14ac:dyDescent="0.2">
      <c r="B24" s="334" t="s">
        <v>85</v>
      </c>
      <c r="C24" s="80">
        <v>320341.84999999998</v>
      </c>
      <c r="D24" s="86">
        <v>1628686.97</v>
      </c>
      <c r="E24" s="376">
        <v>0.19668718169950114</v>
      </c>
    </row>
    <row r="25" spans="2:5" s="5" customFormat="1" ht="15.95" customHeight="1" x14ac:dyDescent="0.2">
      <c r="B25" s="334" t="s">
        <v>86</v>
      </c>
      <c r="C25" s="80">
        <v>225390.91</v>
      </c>
      <c r="D25" s="86">
        <v>1824933.14</v>
      </c>
      <c r="E25" s="376">
        <v>0.12350639322600061</v>
      </c>
    </row>
    <row r="26" spans="2:5" s="5" customFormat="1" ht="15.95" customHeight="1" thickBot="1" x14ac:dyDescent="0.25">
      <c r="B26" s="345" t="s">
        <v>87</v>
      </c>
      <c r="C26" s="98">
        <v>110568.57</v>
      </c>
      <c r="D26" s="89">
        <v>2337743.64</v>
      </c>
      <c r="E26" s="377">
        <v>4.7297132203940037E-2</v>
      </c>
    </row>
    <row r="27" spans="2:5" s="5" customFormat="1" ht="24.95" customHeight="1" thickTop="1" thickBot="1" x14ac:dyDescent="0.25">
      <c r="B27" s="336" t="s">
        <v>1</v>
      </c>
      <c r="C27" s="367">
        <v>2238223.62</v>
      </c>
      <c r="D27" s="374">
        <v>9930954.9199999999</v>
      </c>
      <c r="E27" s="375">
        <v>0.22537848958436316</v>
      </c>
    </row>
    <row r="28" spans="2:5" s="5" customFormat="1" ht="18" customHeight="1" x14ac:dyDescent="0.2"/>
    <row r="29" spans="2:5" s="5" customFormat="1" ht="18" x14ac:dyDescent="0.2">
      <c r="B29" s="1" t="s">
        <v>255</v>
      </c>
    </row>
    <row r="30" spans="2:5" s="5" customFormat="1" ht="6" customHeight="1" x14ac:dyDescent="0.2">
      <c r="B30" s="2"/>
    </row>
    <row r="31" spans="2:5" s="5" customFormat="1" ht="15" customHeight="1" x14ac:dyDescent="0.25">
      <c r="B31" s="4" t="s">
        <v>76</v>
      </c>
    </row>
    <row r="32" spans="2:5" s="5" customFormat="1" ht="11.25" customHeight="1" thickBot="1" x14ac:dyDescent="0.3">
      <c r="E32" s="20" t="s">
        <v>88</v>
      </c>
    </row>
    <row r="33" spans="2:5" s="5" customFormat="1" ht="42" customHeight="1" thickBot="1" x14ac:dyDescent="0.25">
      <c r="B33" s="329" t="s">
        <v>7</v>
      </c>
      <c r="C33" s="486" t="s">
        <v>327</v>
      </c>
      <c r="D33" s="331" t="s">
        <v>328</v>
      </c>
      <c r="E33" s="332" t="s">
        <v>75</v>
      </c>
    </row>
    <row r="34" spans="2:5" s="5" customFormat="1" ht="15.95" customHeight="1" thickTop="1" x14ac:dyDescent="0.2">
      <c r="B34" s="333" t="s">
        <v>419</v>
      </c>
      <c r="C34" s="80">
        <v>397655.15</v>
      </c>
      <c r="D34" s="95">
        <v>1696126.4</v>
      </c>
      <c r="E34" s="376">
        <v>0.23444900686646941</v>
      </c>
    </row>
    <row r="35" spans="2:5" s="5" customFormat="1" ht="15.95" customHeight="1" x14ac:dyDescent="0.2">
      <c r="B35" s="334" t="s">
        <v>420</v>
      </c>
      <c r="C35" s="80">
        <v>39130.81</v>
      </c>
      <c r="D35" s="86">
        <v>386667.72</v>
      </c>
      <c r="E35" s="376">
        <v>0.10120009500663774</v>
      </c>
    </row>
    <row r="36" spans="2:5" s="5" customFormat="1" ht="15.95" customHeight="1" x14ac:dyDescent="0.2">
      <c r="B36" s="334" t="s">
        <v>421</v>
      </c>
      <c r="C36" s="80">
        <v>42889.51</v>
      </c>
      <c r="D36" s="86">
        <v>146891.92000000001</v>
      </c>
      <c r="E36" s="376">
        <v>0.29198004900473762</v>
      </c>
    </row>
    <row r="37" spans="2:5" s="5" customFormat="1" ht="15.95" customHeight="1" x14ac:dyDescent="0.2">
      <c r="B37" s="334" t="s">
        <v>422</v>
      </c>
      <c r="C37" s="80">
        <v>5329.8</v>
      </c>
      <c r="D37" s="86">
        <v>213210.39</v>
      </c>
      <c r="E37" s="376">
        <v>2.4997843679194057E-2</v>
      </c>
    </row>
    <row r="38" spans="2:5" s="5" customFormat="1" ht="15.95" customHeight="1" x14ac:dyDescent="0.2">
      <c r="B38" s="334" t="s">
        <v>423</v>
      </c>
      <c r="C38" s="80">
        <v>31245.22</v>
      </c>
      <c r="D38" s="86">
        <v>416909.16</v>
      </c>
      <c r="E38" s="376">
        <v>7.4944911260764829E-2</v>
      </c>
    </row>
    <row r="39" spans="2:5" s="5" customFormat="1" ht="15.95" customHeight="1" x14ac:dyDescent="0.2">
      <c r="B39" s="334" t="s">
        <v>424</v>
      </c>
      <c r="C39" s="80">
        <v>1096.6400000000001</v>
      </c>
      <c r="D39" s="86">
        <v>117361.56</v>
      </c>
      <c r="E39" s="376">
        <v>9.3441157394295038E-3</v>
      </c>
    </row>
    <row r="40" spans="2:5" s="5" customFormat="1" ht="15.95" customHeight="1" x14ac:dyDescent="0.2">
      <c r="B40" s="334" t="s">
        <v>425</v>
      </c>
      <c r="C40" s="80">
        <v>59728.480000000003</v>
      </c>
      <c r="D40" s="86">
        <v>654192.30000000005</v>
      </c>
      <c r="E40" s="376">
        <v>9.1301105194909818E-2</v>
      </c>
    </row>
    <row r="41" spans="2:5" s="5" customFormat="1" ht="15.95" customHeight="1" x14ac:dyDescent="0.2">
      <c r="B41" s="334" t="s">
        <v>426</v>
      </c>
      <c r="C41" s="80">
        <v>47996.33</v>
      </c>
      <c r="D41" s="86">
        <v>459689.47</v>
      </c>
      <c r="E41" s="376">
        <v>0.10441033160929269</v>
      </c>
    </row>
    <row r="42" spans="2:5" s="5" customFormat="1" ht="15.95" customHeight="1" x14ac:dyDescent="0.2">
      <c r="B42" s="334" t="s">
        <v>427</v>
      </c>
      <c r="C42" s="80">
        <v>659998.37</v>
      </c>
      <c r="D42" s="86">
        <v>1734796.2</v>
      </c>
      <c r="E42" s="376">
        <v>0.38044720757400785</v>
      </c>
    </row>
    <row r="43" spans="2:5" s="5" customFormat="1" ht="15.95" customHeight="1" x14ac:dyDescent="0.2">
      <c r="B43" s="334" t="s">
        <v>428</v>
      </c>
      <c r="C43" s="80">
        <v>38448.93</v>
      </c>
      <c r="D43" s="86">
        <v>247351.18</v>
      </c>
      <c r="E43" s="376">
        <v>0.1554426787048277</v>
      </c>
    </row>
    <row r="44" spans="2:5" s="5" customFormat="1" ht="15.95" customHeight="1" x14ac:dyDescent="0.2">
      <c r="B44" s="334" t="s">
        <v>429</v>
      </c>
      <c r="C44" s="80">
        <v>51853.13</v>
      </c>
      <c r="D44" s="86">
        <v>618114.55000000005</v>
      </c>
      <c r="E44" s="376">
        <v>8.3889191736386065E-2</v>
      </c>
    </row>
    <row r="45" spans="2:5" s="5" customFormat="1" ht="15.95" customHeight="1" x14ac:dyDescent="0.2">
      <c r="B45" s="334" t="s">
        <v>430</v>
      </c>
      <c r="C45" s="80">
        <v>485749.26</v>
      </c>
      <c r="D45" s="86">
        <v>1116464.03</v>
      </c>
      <c r="E45" s="376">
        <v>0.43507828908737883</v>
      </c>
    </row>
    <row r="46" spans="2:5" s="5" customFormat="1" ht="15.95" customHeight="1" x14ac:dyDescent="0.2">
      <c r="B46" s="334" t="s">
        <v>431</v>
      </c>
      <c r="C46" s="80">
        <v>100520.44</v>
      </c>
      <c r="D46" s="86">
        <v>211644.34</v>
      </c>
      <c r="E46" s="376">
        <v>0.47494981439144557</v>
      </c>
    </row>
    <row r="47" spans="2:5" s="5" customFormat="1" ht="15.95" customHeight="1" x14ac:dyDescent="0.2">
      <c r="B47" s="334" t="s">
        <v>432</v>
      </c>
      <c r="C47" s="80">
        <v>2967.67</v>
      </c>
      <c r="D47" s="86">
        <v>158393.85</v>
      </c>
      <c r="E47" s="376">
        <v>1.8736017844127154E-2</v>
      </c>
    </row>
    <row r="48" spans="2:5" s="5" customFormat="1" ht="15.95" customHeight="1" x14ac:dyDescent="0.2">
      <c r="B48" s="334" t="s">
        <v>433</v>
      </c>
      <c r="C48" s="80">
        <v>65868.06</v>
      </c>
      <c r="D48" s="86">
        <v>505674.06</v>
      </c>
      <c r="E48" s="376">
        <v>0.13025793729660565</v>
      </c>
    </row>
    <row r="49" spans="2:5" s="5" customFormat="1" ht="15.95" customHeight="1" x14ac:dyDescent="0.2">
      <c r="B49" s="334" t="s">
        <v>434</v>
      </c>
      <c r="C49" s="80">
        <v>18167.87</v>
      </c>
      <c r="D49" s="86">
        <v>82315.740000000005</v>
      </c>
      <c r="E49" s="376">
        <v>0.22070955081008806</v>
      </c>
    </row>
    <row r="50" spans="2:5" s="5" customFormat="1" ht="15.95" customHeight="1" x14ac:dyDescent="0.2">
      <c r="B50" s="334" t="s">
        <v>435</v>
      </c>
      <c r="C50" s="80">
        <v>134677.98000000001</v>
      </c>
      <c r="D50" s="86">
        <v>1108583.72</v>
      </c>
      <c r="E50" s="376">
        <v>0.12148652155923778</v>
      </c>
    </row>
    <row r="51" spans="2:5" s="5" customFormat="1" ht="15.95" customHeight="1" x14ac:dyDescent="0.2">
      <c r="B51" s="334" t="s">
        <v>436</v>
      </c>
      <c r="C51" s="80">
        <v>31000</v>
      </c>
      <c r="D51" s="86">
        <v>22130.22</v>
      </c>
      <c r="E51" s="376">
        <v>1.4007994498021257</v>
      </c>
    </row>
    <row r="52" spans="2:5" s="5" customFormat="1" ht="15.95" customHeight="1" thickBot="1" x14ac:dyDescent="0.25">
      <c r="B52" s="345" t="s">
        <v>399</v>
      </c>
      <c r="C52" s="98">
        <v>23900</v>
      </c>
      <c r="D52" s="89">
        <v>34438.11</v>
      </c>
      <c r="E52" s="377">
        <v>0.69399859632250438</v>
      </c>
    </row>
    <row r="53" spans="2:5" s="5" customFormat="1" ht="24.95" customHeight="1" thickTop="1" thickBot="1" x14ac:dyDescent="0.25">
      <c r="B53" s="336" t="s">
        <v>1</v>
      </c>
      <c r="C53" s="367">
        <v>2238223.65</v>
      </c>
      <c r="D53" s="374">
        <v>9930954.9199999999</v>
      </c>
      <c r="E53" s="375">
        <v>0.22537849260522069</v>
      </c>
    </row>
  </sheetData>
  <phoneticPr fontId="2" type="noConversion"/>
  <hyperlinks>
    <hyperlink ref="H1" location="INDICE!A1" display="VOLVER AL ÍNDICE" xr:uid="{30695C66-E979-4DCA-BF7C-F3B0E503F100}"/>
  </hyperlinks>
  <printOptions horizontalCentered="1"/>
  <pageMargins left="0.19685039370078741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AE84-5FEA-4919-B40C-DE85A24B7E70}">
  <sheetPr codeName="Hoja66">
    <tabColor rgb="FF92D050"/>
  </sheetPr>
  <dimension ref="B1:L51"/>
  <sheetViews>
    <sheetView showGridLines="0" topLeftCell="A18" workbookViewId="0">
      <selection activeCell="E28" sqref="E28"/>
    </sheetView>
  </sheetViews>
  <sheetFormatPr baseColWidth="10" defaultColWidth="9.140625" defaultRowHeight="12.75" x14ac:dyDescent="0.2"/>
  <cols>
    <col min="1" max="1" width="1.5703125" style="5" customWidth="1"/>
    <col min="2" max="2" width="15.85546875" style="5" customWidth="1"/>
    <col min="3" max="3" width="10.42578125" style="5" customWidth="1"/>
    <col min="4" max="4" width="10.5703125" style="5" customWidth="1"/>
    <col min="5" max="8" width="10.42578125" style="5" customWidth="1"/>
    <col min="9" max="9" width="10.5703125" style="5" customWidth="1"/>
    <col min="10" max="10" width="15.42578125" style="5" customWidth="1"/>
    <col min="11" max="11" width="5.42578125" style="9" customWidth="1"/>
    <col min="12" max="12" width="12.42578125" style="5" customWidth="1"/>
    <col min="13" max="16384" width="9.140625" style="5"/>
  </cols>
  <sheetData>
    <row r="1" spans="2:12" ht="18" customHeight="1" thickTop="1" thickBot="1" x14ac:dyDescent="0.25">
      <c r="B1" s="1" t="s">
        <v>39</v>
      </c>
      <c r="C1" s="6"/>
      <c r="D1" s="6"/>
      <c r="E1" s="6"/>
      <c r="F1" s="6"/>
      <c r="G1" s="6"/>
      <c r="H1" s="6"/>
      <c r="I1" s="106"/>
      <c r="J1" s="106"/>
      <c r="K1" s="164"/>
      <c r="L1" s="466" t="s">
        <v>180</v>
      </c>
    </row>
    <row r="2" spans="2:12" ht="12" customHeight="1" thickTop="1" x14ac:dyDescent="0.2">
      <c r="B2" s="1"/>
      <c r="C2" s="6"/>
      <c r="D2" s="6"/>
      <c r="E2" s="6"/>
      <c r="F2" s="6"/>
      <c r="G2" s="6"/>
      <c r="H2" s="6"/>
      <c r="I2" s="6"/>
      <c r="J2" s="6"/>
      <c r="K2" s="6"/>
    </row>
    <row r="3" spans="2:12" ht="18" customHeight="1" x14ac:dyDescent="0.2">
      <c r="B3" s="1" t="s">
        <v>201</v>
      </c>
      <c r="C3" s="6"/>
      <c r="D3" s="6"/>
      <c r="E3" s="6"/>
      <c r="F3" s="6"/>
      <c r="G3" s="6"/>
      <c r="H3" s="6"/>
      <c r="I3" s="6"/>
      <c r="J3" s="6"/>
      <c r="K3" s="6"/>
    </row>
    <row r="4" spans="2:12" ht="6" customHeight="1" x14ac:dyDescent="0.2">
      <c r="B4" s="2"/>
      <c r="C4" s="6"/>
      <c r="D4" s="6"/>
      <c r="E4" s="6"/>
      <c r="F4" s="6"/>
      <c r="G4" s="6"/>
      <c r="H4" s="6"/>
      <c r="I4" s="6"/>
      <c r="J4" s="6"/>
      <c r="K4" s="6"/>
    </row>
    <row r="5" spans="2:12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  <c r="K5" s="6"/>
    </row>
    <row r="6" spans="2:12" ht="11.25" customHeight="1" thickBot="1" x14ac:dyDescent="0.3">
      <c r="B6" s="3"/>
      <c r="C6" s="6"/>
      <c r="D6" s="6"/>
      <c r="E6" s="6"/>
      <c r="F6" s="6"/>
      <c r="G6" s="6"/>
      <c r="H6" s="6"/>
      <c r="J6" s="19" t="s">
        <v>88</v>
      </c>
      <c r="K6" s="19"/>
    </row>
    <row r="7" spans="2:12" ht="60" customHeight="1" thickBot="1" x14ac:dyDescent="0.25">
      <c r="B7" s="195" t="s">
        <v>8</v>
      </c>
      <c r="C7" s="196" t="s">
        <v>129</v>
      </c>
      <c r="D7" s="197" t="s">
        <v>287</v>
      </c>
      <c r="E7" s="197" t="s">
        <v>115</v>
      </c>
      <c r="F7" s="197" t="s">
        <v>12</v>
      </c>
      <c r="G7" s="197" t="s">
        <v>288</v>
      </c>
      <c r="H7" s="197" t="s">
        <v>131</v>
      </c>
      <c r="I7" s="198" t="s">
        <v>130</v>
      </c>
      <c r="J7" s="199" t="s">
        <v>289</v>
      </c>
      <c r="K7" s="115"/>
      <c r="L7" s="593"/>
    </row>
    <row r="8" spans="2:12" ht="17.100000000000001" customHeight="1" thickTop="1" x14ac:dyDescent="0.2">
      <c r="B8" s="130" t="s">
        <v>419</v>
      </c>
      <c r="C8" s="33">
        <v>5521.77</v>
      </c>
      <c r="D8" s="33">
        <v>23008.170000000002</v>
      </c>
      <c r="E8" s="33">
        <v>162655.18</v>
      </c>
      <c r="F8" s="33">
        <v>82118.929999999993</v>
      </c>
      <c r="G8" s="33">
        <v>242461.9</v>
      </c>
      <c r="H8" s="33">
        <v>703627.31</v>
      </c>
      <c r="I8" s="71">
        <v>0</v>
      </c>
      <c r="J8" s="147">
        <v>1219393.26</v>
      </c>
      <c r="K8" s="116"/>
      <c r="L8" s="593"/>
    </row>
    <row r="9" spans="2:12" ht="17.100000000000001" customHeight="1" x14ac:dyDescent="0.2">
      <c r="B9" s="131" t="s">
        <v>420</v>
      </c>
      <c r="C9" s="33">
        <v>699.17</v>
      </c>
      <c r="D9" s="33">
        <v>934.8</v>
      </c>
      <c r="E9" s="33">
        <v>33744.67</v>
      </c>
      <c r="F9" s="33">
        <v>5639.22</v>
      </c>
      <c r="G9" s="33">
        <v>38141.919999999998</v>
      </c>
      <c r="H9" s="33">
        <v>25883.559999999998</v>
      </c>
      <c r="I9" s="71">
        <v>0</v>
      </c>
      <c r="J9" s="147">
        <v>105043.34</v>
      </c>
      <c r="K9" s="116"/>
    </row>
    <row r="10" spans="2:12" ht="17.100000000000001" customHeight="1" x14ac:dyDescent="0.2">
      <c r="B10" s="131" t="s">
        <v>421</v>
      </c>
      <c r="C10" s="33">
        <v>394.19</v>
      </c>
      <c r="D10" s="33">
        <v>308.73</v>
      </c>
      <c r="E10" s="33">
        <v>8451.4600000000009</v>
      </c>
      <c r="F10" s="33">
        <v>16572.22</v>
      </c>
      <c r="G10" s="33">
        <v>50944.17</v>
      </c>
      <c r="H10" s="33">
        <v>66317.029999999984</v>
      </c>
      <c r="I10" s="71">
        <v>0</v>
      </c>
      <c r="J10" s="147">
        <v>142987.79999999999</v>
      </c>
      <c r="K10" s="116"/>
    </row>
    <row r="11" spans="2:12" ht="17.100000000000001" customHeight="1" x14ac:dyDescent="0.2">
      <c r="B11" s="131" t="s">
        <v>422</v>
      </c>
      <c r="C11" s="33">
        <v>367.49</v>
      </c>
      <c r="D11" s="33">
        <v>5782.49</v>
      </c>
      <c r="E11" s="33">
        <v>15783.300000000001</v>
      </c>
      <c r="F11" s="33">
        <v>5710.25</v>
      </c>
      <c r="G11" s="33">
        <v>37271.32</v>
      </c>
      <c r="H11" s="33">
        <v>101087.65</v>
      </c>
      <c r="I11" s="71">
        <v>0</v>
      </c>
      <c r="J11" s="147">
        <v>166002.5</v>
      </c>
      <c r="K11" s="116"/>
    </row>
    <row r="12" spans="2:12" ht="17.100000000000001" customHeight="1" x14ac:dyDescent="0.2">
      <c r="B12" s="131" t="s">
        <v>423</v>
      </c>
      <c r="C12" s="33">
        <v>491.8</v>
      </c>
      <c r="D12" s="33">
        <v>6443.88</v>
      </c>
      <c r="E12" s="33">
        <v>50170.73</v>
      </c>
      <c r="F12" s="33">
        <v>8913.94</v>
      </c>
      <c r="G12" s="33">
        <v>98122.47</v>
      </c>
      <c r="H12" s="33">
        <v>86181.62</v>
      </c>
      <c r="I12" s="71">
        <v>0</v>
      </c>
      <c r="J12" s="147">
        <v>250324.44</v>
      </c>
      <c r="K12" s="116"/>
    </row>
    <row r="13" spans="2:12" ht="17.100000000000001" customHeight="1" x14ac:dyDescent="0.2">
      <c r="B13" s="131" t="s">
        <v>424</v>
      </c>
      <c r="C13" s="33">
        <v>31.06</v>
      </c>
      <c r="D13" s="33">
        <v>258.35000000000002</v>
      </c>
      <c r="E13" s="33">
        <v>5526.48</v>
      </c>
      <c r="F13" s="33">
        <v>2299.85</v>
      </c>
      <c r="G13" s="33">
        <v>25952.83</v>
      </c>
      <c r="H13" s="33">
        <v>1635.5599999999977</v>
      </c>
      <c r="I13" s="71">
        <v>0</v>
      </c>
      <c r="J13" s="147">
        <v>35704.129999999997</v>
      </c>
      <c r="K13" s="116"/>
    </row>
    <row r="14" spans="2:12" ht="17.100000000000001" customHeight="1" x14ac:dyDescent="0.2">
      <c r="B14" s="131" t="s">
        <v>425</v>
      </c>
      <c r="C14" s="33">
        <v>510.42</v>
      </c>
      <c r="D14" s="33">
        <v>5406.5499999999993</v>
      </c>
      <c r="E14" s="33">
        <v>50538.270000000004</v>
      </c>
      <c r="F14" s="33">
        <v>35527.49</v>
      </c>
      <c r="G14" s="33">
        <v>56848.46</v>
      </c>
      <c r="H14" s="33">
        <v>59826.94</v>
      </c>
      <c r="I14" s="71">
        <v>0</v>
      </c>
      <c r="J14" s="147">
        <v>208658.13</v>
      </c>
      <c r="K14" s="116"/>
    </row>
    <row r="15" spans="2:12" ht="17.100000000000001" customHeight="1" x14ac:dyDescent="0.2">
      <c r="B15" s="131" t="s">
        <v>426</v>
      </c>
      <c r="C15" s="33">
        <v>1385</v>
      </c>
      <c r="D15" s="33">
        <v>4288.82</v>
      </c>
      <c r="E15" s="33">
        <v>68692.81</v>
      </c>
      <c r="F15" s="33">
        <v>29827.119999999999</v>
      </c>
      <c r="G15" s="33">
        <v>45629.41</v>
      </c>
      <c r="H15" s="33">
        <v>6156.1699999999837</v>
      </c>
      <c r="I15" s="71">
        <v>0</v>
      </c>
      <c r="J15" s="147">
        <v>155979.32999999999</v>
      </c>
      <c r="K15" s="116"/>
    </row>
    <row r="16" spans="2:12" ht="17.100000000000001" customHeight="1" x14ac:dyDescent="0.2">
      <c r="B16" s="131" t="s">
        <v>427</v>
      </c>
      <c r="C16" s="33">
        <v>791.98</v>
      </c>
      <c r="D16" s="33">
        <v>15486.25</v>
      </c>
      <c r="E16" s="33">
        <v>733129.03</v>
      </c>
      <c r="F16" s="33">
        <v>82320.679999999993</v>
      </c>
      <c r="G16" s="33">
        <v>401020.81</v>
      </c>
      <c r="H16" s="33">
        <v>602682.77</v>
      </c>
      <c r="I16" s="71">
        <v>0</v>
      </c>
      <c r="J16" s="147">
        <v>1835431.52</v>
      </c>
      <c r="K16" s="116"/>
    </row>
    <row r="17" spans="2:10" ht="17.100000000000001" customHeight="1" x14ac:dyDescent="0.2">
      <c r="B17" s="131" t="s">
        <v>428</v>
      </c>
      <c r="C17" s="33">
        <v>1088.06</v>
      </c>
      <c r="D17" s="33">
        <v>1818.6200000000001</v>
      </c>
      <c r="E17" s="33">
        <v>36350.68</v>
      </c>
      <c r="F17" s="33">
        <v>20466.32</v>
      </c>
      <c r="G17" s="33">
        <v>32545.54</v>
      </c>
      <c r="H17" s="33">
        <v>6393.5899999999965</v>
      </c>
      <c r="I17" s="71">
        <v>0</v>
      </c>
      <c r="J17" s="147">
        <v>98662.81</v>
      </c>
    </row>
    <row r="18" spans="2:10" ht="17.100000000000001" customHeight="1" x14ac:dyDescent="0.2">
      <c r="B18" s="131" t="s">
        <v>429</v>
      </c>
      <c r="C18" s="33">
        <v>302.35000000000002</v>
      </c>
      <c r="D18" s="33">
        <v>6646.2999999999993</v>
      </c>
      <c r="E18" s="33">
        <v>30649.62</v>
      </c>
      <c r="F18" s="33">
        <v>39984.25</v>
      </c>
      <c r="G18" s="33">
        <v>88326.02</v>
      </c>
      <c r="H18" s="33">
        <v>15855.380000000034</v>
      </c>
      <c r="I18" s="71">
        <v>0</v>
      </c>
      <c r="J18" s="147">
        <v>181763.92</v>
      </c>
    </row>
    <row r="19" spans="2:10" ht="17.100000000000001" customHeight="1" x14ac:dyDescent="0.2">
      <c r="B19" s="131" t="s">
        <v>430</v>
      </c>
      <c r="C19" s="33">
        <v>790.37</v>
      </c>
      <c r="D19" s="33">
        <v>246.24</v>
      </c>
      <c r="E19" s="33">
        <v>38184.89</v>
      </c>
      <c r="F19" s="33">
        <v>35840.839999999997</v>
      </c>
      <c r="G19" s="33">
        <v>160436.22</v>
      </c>
      <c r="H19" s="33">
        <v>550488.85000000009</v>
      </c>
      <c r="I19" s="71">
        <v>0</v>
      </c>
      <c r="J19" s="147">
        <v>785987.41</v>
      </c>
    </row>
    <row r="20" spans="2:10" ht="17.100000000000001" customHeight="1" x14ac:dyDescent="0.2">
      <c r="B20" s="131" t="s">
        <v>431</v>
      </c>
      <c r="C20" s="33">
        <v>90.92</v>
      </c>
      <c r="D20" s="33">
        <v>0</v>
      </c>
      <c r="E20" s="33">
        <v>17661.29</v>
      </c>
      <c r="F20" s="33">
        <v>53578.85</v>
      </c>
      <c r="G20" s="33">
        <v>43768.77</v>
      </c>
      <c r="H20" s="33">
        <v>14233.580000000016</v>
      </c>
      <c r="I20" s="71">
        <v>0</v>
      </c>
      <c r="J20" s="147">
        <v>129333.41</v>
      </c>
    </row>
    <row r="21" spans="2:10" ht="17.100000000000001" customHeight="1" x14ac:dyDescent="0.2">
      <c r="B21" s="131" t="s">
        <v>432</v>
      </c>
      <c r="C21" s="33">
        <v>687.43</v>
      </c>
      <c r="D21" s="33">
        <v>2323.4299999999998</v>
      </c>
      <c r="E21" s="33">
        <v>31866.720000000001</v>
      </c>
      <c r="F21" s="33">
        <v>2170.34</v>
      </c>
      <c r="G21" s="33">
        <v>24735.78</v>
      </c>
      <c r="H21" s="33">
        <v>8604.7400000000052</v>
      </c>
      <c r="I21" s="71">
        <v>0</v>
      </c>
      <c r="J21" s="147">
        <v>70388.44</v>
      </c>
    </row>
    <row r="22" spans="2:10" ht="17.100000000000001" customHeight="1" x14ac:dyDescent="0.2">
      <c r="B22" s="131" t="s">
        <v>433</v>
      </c>
      <c r="C22" s="33">
        <v>35.090000000000003</v>
      </c>
      <c r="D22" s="33">
        <v>3105.33</v>
      </c>
      <c r="E22" s="33">
        <v>94158.209999999992</v>
      </c>
      <c r="F22" s="33">
        <v>59570.18</v>
      </c>
      <c r="G22" s="33">
        <v>146501.29</v>
      </c>
      <c r="H22" s="33">
        <v>159553.96000000002</v>
      </c>
      <c r="I22" s="71">
        <v>0</v>
      </c>
      <c r="J22" s="147">
        <v>462924.06</v>
      </c>
    </row>
    <row r="23" spans="2:10" ht="17.100000000000001" customHeight="1" x14ac:dyDescent="0.2">
      <c r="B23" s="131" t="s">
        <v>434</v>
      </c>
      <c r="C23" s="33">
        <v>132.11000000000001</v>
      </c>
      <c r="D23" s="33">
        <v>80.09</v>
      </c>
      <c r="E23" s="33">
        <v>4599.6399999999994</v>
      </c>
      <c r="F23" s="33">
        <v>6079.61</v>
      </c>
      <c r="G23" s="33">
        <v>8841.25</v>
      </c>
      <c r="H23" s="33">
        <v>7209.6000000000022</v>
      </c>
      <c r="I23" s="71">
        <v>0</v>
      </c>
      <c r="J23" s="147">
        <v>26942.3</v>
      </c>
    </row>
    <row r="24" spans="2:10" ht="17.100000000000001" customHeight="1" x14ac:dyDescent="0.2">
      <c r="B24" s="131" t="s">
        <v>435</v>
      </c>
      <c r="C24" s="33">
        <v>1695.08</v>
      </c>
      <c r="D24" s="33">
        <v>1990.19</v>
      </c>
      <c r="E24" s="33">
        <v>96878.04</v>
      </c>
      <c r="F24" s="33">
        <v>71946.97</v>
      </c>
      <c r="G24" s="33">
        <v>218871.75</v>
      </c>
      <c r="H24" s="33">
        <v>146413.09999999998</v>
      </c>
      <c r="I24" s="71">
        <v>0</v>
      </c>
      <c r="J24" s="147">
        <v>537795.13</v>
      </c>
    </row>
    <row r="25" spans="2:10" ht="17.100000000000001" customHeight="1" x14ac:dyDescent="0.2">
      <c r="B25" s="131" t="s">
        <v>436</v>
      </c>
      <c r="C25" s="33">
        <v>0</v>
      </c>
      <c r="D25" s="33">
        <v>0</v>
      </c>
      <c r="E25" s="33">
        <v>1100</v>
      </c>
      <c r="F25" s="33">
        <v>317.81</v>
      </c>
      <c r="G25" s="33">
        <v>29616.65</v>
      </c>
      <c r="H25" s="33">
        <v>35333.81</v>
      </c>
      <c r="I25" s="71">
        <v>0</v>
      </c>
      <c r="J25" s="147">
        <v>66368.27</v>
      </c>
    </row>
    <row r="26" spans="2:10" ht="17.100000000000001" customHeight="1" thickBot="1" x14ac:dyDescent="0.25">
      <c r="B26" s="133" t="s">
        <v>399</v>
      </c>
      <c r="C26" s="35">
        <v>130.36000000000001</v>
      </c>
      <c r="D26" s="36">
        <v>0</v>
      </c>
      <c r="E26" s="36">
        <v>1451.08</v>
      </c>
      <c r="F26" s="36">
        <v>3345.86</v>
      </c>
      <c r="G26" s="36">
        <v>35173.589999999997</v>
      </c>
      <c r="H26" s="36">
        <v>23631.489999999998</v>
      </c>
      <c r="I26" s="72">
        <v>0</v>
      </c>
      <c r="J26" s="151">
        <v>63732.38</v>
      </c>
    </row>
    <row r="27" spans="2:10" ht="27" customHeight="1" thickTop="1" thickBot="1" x14ac:dyDescent="0.25">
      <c r="B27" s="200" t="s">
        <v>1</v>
      </c>
      <c r="C27" s="152">
        <v>15144.65</v>
      </c>
      <c r="D27" s="152">
        <v>78128.240000000005</v>
      </c>
      <c r="E27" s="152">
        <v>1481592.1</v>
      </c>
      <c r="F27" s="152">
        <v>562230.73</v>
      </c>
      <c r="G27" s="152">
        <v>1785210.15</v>
      </c>
      <c r="H27" s="152">
        <v>2621116.71</v>
      </c>
      <c r="I27" s="165">
        <v>0</v>
      </c>
      <c r="J27" s="154">
        <v>6543422.5800000001</v>
      </c>
    </row>
    <row r="28" spans="2:10" ht="18" customHeight="1" x14ac:dyDescent="0.2">
      <c r="E28" s="593"/>
    </row>
    <row r="29" spans="2:10" ht="15.75" x14ac:dyDescent="0.25">
      <c r="B29" s="4" t="s">
        <v>11</v>
      </c>
      <c r="C29" s="6"/>
      <c r="D29" s="6"/>
      <c r="E29" s="6"/>
      <c r="F29" s="6"/>
      <c r="G29" s="6"/>
      <c r="H29" s="6"/>
      <c r="I29" s="6"/>
      <c r="J29" s="6"/>
    </row>
    <row r="30" spans="2:10" ht="11.25" customHeight="1" thickBot="1" x14ac:dyDescent="0.3">
      <c r="B30" s="3"/>
      <c r="C30" s="6"/>
      <c r="D30" s="6"/>
      <c r="E30" s="6"/>
      <c r="F30" s="6"/>
      <c r="G30" s="6"/>
      <c r="H30" s="6"/>
      <c r="J30" s="14" t="s">
        <v>102</v>
      </c>
    </row>
    <row r="31" spans="2:10" ht="60" customHeight="1" thickBot="1" x14ac:dyDescent="0.25">
      <c r="B31" s="195" t="s">
        <v>8</v>
      </c>
      <c r="C31" s="196" t="s">
        <v>129</v>
      </c>
      <c r="D31" s="197" t="s">
        <v>287</v>
      </c>
      <c r="E31" s="197" t="s">
        <v>115</v>
      </c>
      <c r="F31" s="197" t="s">
        <v>12</v>
      </c>
      <c r="G31" s="197" t="s">
        <v>288</v>
      </c>
      <c r="H31" s="197" t="s">
        <v>131</v>
      </c>
      <c r="I31" s="198" t="s">
        <v>130</v>
      </c>
      <c r="J31" s="199" t="s">
        <v>289</v>
      </c>
    </row>
    <row r="32" spans="2:10" ht="17.100000000000001" customHeight="1" thickTop="1" x14ac:dyDescent="0.2">
      <c r="B32" s="130" t="s">
        <v>419</v>
      </c>
      <c r="C32" s="32">
        <v>4.5282930299286716E-3</v>
      </c>
      <c r="D32" s="32">
        <v>1.8868539588286722E-2</v>
      </c>
      <c r="E32" s="32">
        <v>0.13339025672488955</v>
      </c>
      <c r="F32" s="32">
        <v>6.7344090453640842E-2</v>
      </c>
      <c r="G32" s="32">
        <v>0.19883815004849215</v>
      </c>
      <c r="H32" s="32">
        <v>0.57703067015476206</v>
      </c>
      <c r="I32" s="42">
        <v>0</v>
      </c>
      <c r="J32" s="128">
        <v>1</v>
      </c>
    </row>
    <row r="33" spans="2:10" ht="17.100000000000001" customHeight="1" x14ac:dyDescent="0.2">
      <c r="B33" s="131" t="s">
        <v>420</v>
      </c>
      <c r="C33" s="32">
        <v>6.6560145555158469E-3</v>
      </c>
      <c r="D33" s="32">
        <v>8.8991838987602639E-3</v>
      </c>
      <c r="E33" s="32">
        <v>0.32124521173831677</v>
      </c>
      <c r="F33" s="32">
        <v>5.3684698144594416E-2</v>
      </c>
      <c r="G33" s="32">
        <v>0.3631065044199851</v>
      </c>
      <c r="H33" s="32">
        <v>0.24640838724282757</v>
      </c>
      <c r="I33" s="43">
        <v>0</v>
      </c>
      <c r="J33" s="128">
        <v>1</v>
      </c>
    </row>
    <row r="34" spans="2:10" ht="17.100000000000001" customHeight="1" x14ac:dyDescent="0.2">
      <c r="B34" s="131" t="s">
        <v>421</v>
      </c>
      <c r="C34" s="32">
        <v>2.7568086228335568E-3</v>
      </c>
      <c r="D34" s="32">
        <v>2.1591352548958726E-3</v>
      </c>
      <c r="E34" s="32">
        <v>5.9106161504687824E-2</v>
      </c>
      <c r="F34" s="32">
        <v>0.11589953828228704</v>
      </c>
      <c r="G34" s="32">
        <v>0.35628333326339734</v>
      </c>
      <c r="H34" s="32">
        <v>0.46379502307189835</v>
      </c>
      <c r="I34" s="43">
        <v>0</v>
      </c>
      <c r="J34" s="128">
        <v>1</v>
      </c>
    </row>
    <row r="35" spans="2:10" ht="17.100000000000001" customHeight="1" x14ac:dyDescent="0.2">
      <c r="B35" s="131" t="s">
        <v>422</v>
      </c>
      <c r="C35" s="32">
        <v>2.2137618409361305E-3</v>
      </c>
      <c r="D35" s="32">
        <v>3.4833752503727354E-2</v>
      </c>
      <c r="E35" s="32">
        <v>9.5078688573967271E-2</v>
      </c>
      <c r="F35" s="32">
        <v>3.4398578334663636E-2</v>
      </c>
      <c r="G35" s="32">
        <v>0.22452264273128417</v>
      </c>
      <c r="H35" s="32">
        <v>0.60895257601542141</v>
      </c>
      <c r="I35" s="43">
        <v>0</v>
      </c>
      <c r="J35" s="128">
        <v>1</v>
      </c>
    </row>
    <row r="36" spans="2:10" ht="17.100000000000001" customHeight="1" x14ac:dyDescent="0.2">
      <c r="B36" s="131" t="s">
        <v>423</v>
      </c>
      <c r="C36" s="32">
        <v>1.9646503553548346E-3</v>
      </c>
      <c r="D36" s="32">
        <v>2.5742112915542726E-2</v>
      </c>
      <c r="E36" s="32">
        <v>0.20042281928204855</v>
      </c>
      <c r="F36" s="32">
        <v>3.5609547353826099E-2</v>
      </c>
      <c r="G36" s="32">
        <v>0.39198118250059805</v>
      </c>
      <c r="H36" s="32">
        <v>0.34427968759262978</v>
      </c>
      <c r="I36" s="43">
        <v>0</v>
      </c>
      <c r="J36" s="128">
        <v>1</v>
      </c>
    </row>
    <row r="37" spans="2:10" ht="17.100000000000001" customHeight="1" x14ac:dyDescent="0.2">
      <c r="B37" s="131" t="s">
        <v>424</v>
      </c>
      <c r="C37" s="32">
        <v>8.699273725476577E-4</v>
      </c>
      <c r="D37" s="32">
        <v>7.2358575884638567E-3</v>
      </c>
      <c r="E37" s="32">
        <v>0.15478545479192463</v>
      </c>
      <c r="F37" s="32">
        <v>6.4414116798252749E-2</v>
      </c>
      <c r="G37" s="32">
        <v>0.72688593728512652</v>
      </c>
      <c r="H37" s="32">
        <v>4.5808706163684647E-2</v>
      </c>
      <c r="I37" s="43">
        <v>0</v>
      </c>
      <c r="J37" s="128">
        <v>1</v>
      </c>
    </row>
    <row r="38" spans="2:10" ht="17.100000000000001" customHeight="1" x14ac:dyDescent="0.2">
      <c r="B38" s="131" t="s">
        <v>425</v>
      </c>
      <c r="C38" s="32">
        <v>2.4462023118869127E-3</v>
      </c>
      <c r="D38" s="32">
        <v>2.5911044060444706E-2</v>
      </c>
      <c r="E38" s="32">
        <v>0.2422060908913542</v>
      </c>
      <c r="F38" s="32">
        <v>0.17026650243630573</v>
      </c>
      <c r="G38" s="32">
        <v>0.27244785525490905</v>
      </c>
      <c r="H38" s="32">
        <v>0.28672230504509938</v>
      </c>
      <c r="I38" s="43">
        <v>0</v>
      </c>
      <c r="J38" s="128">
        <v>1</v>
      </c>
    </row>
    <row r="39" spans="2:10" ht="17.100000000000001" customHeight="1" x14ac:dyDescent="0.2">
      <c r="B39" s="131" t="s">
        <v>426</v>
      </c>
      <c r="C39" s="32">
        <v>8.8793816462732593E-3</v>
      </c>
      <c r="D39" s="32">
        <v>2.7496079127920348E-2</v>
      </c>
      <c r="E39" s="32">
        <v>0.44039687822739076</v>
      </c>
      <c r="F39" s="32">
        <v>0.19122482446872929</v>
      </c>
      <c r="G39" s="32">
        <v>0.29253497883341339</v>
      </c>
      <c r="H39" s="32">
        <v>3.9467857696272861E-2</v>
      </c>
      <c r="I39" s="43">
        <v>0</v>
      </c>
      <c r="J39" s="128">
        <v>1</v>
      </c>
    </row>
    <row r="40" spans="2:10" ht="17.100000000000001" customHeight="1" x14ac:dyDescent="0.2">
      <c r="B40" s="131" t="s">
        <v>427</v>
      </c>
      <c r="C40" s="32">
        <v>4.3149525949080357E-4</v>
      </c>
      <c r="D40" s="32">
        <v>8.4373891541319936E-3</v>
      </c>
      <c r="E40" s="32">
        <v>0.39943142634926526</v>
      </c>
      <c r="F40" s="32">
        <v>4.4850858832368744E-2</v>
      </c>
      <c r="G40" s="32">
        <v>0.21848857101462441</v>
      </c>
      <c r="H40" s="32">
        <v>0.32836025939011881</v>
      </c>
      <c r="I40" s="43">
        <v>0</v>
      </c>
      <c r="J40" s="128">
        <v>1</v>
      </c>
    </row>
    <row r="41" spans="2:10" ht="17.100000000000001" customHeight="1" x14ac:dyDescent="0.2">
      <c r="B41" s="131" t="s">
        <v>428</v>
      </c>
      <c r="C41" s="32">
        <v>1.1028066198398363E-2</v>
      </c>
      <c r="D41" s="32">
        <v>1.8432679953064385E-2</v>
      </c>
      <c r="E41" s="32">
        <v>0.36843345532120969</v>
      </c>
      <c r="F41" s="32">
        <v>0.20743702718379906</v>
      </c>
      <c r="G41" s="32">
        <v>0.3298663397079406</v>
      </c>
      <c r="H41" s="32">
        <v>6.4802431635587882E-2</v>
      </c>
      <c r="I41" s="43">
        <v>0</v>
      </c>
      <c r="J41" s="128">
        <v>1</v>
      </c>
    </row>
    <row r="42" spans="2:10" ht="17.100000000000001" customHeight="1" x14ac:dyDescent="0.2">
      <c r="B42" s="131" t="s">
        <v>429</v>
      </c>
      <c r="C42" s="32">
        <v>1.6634214314920144E-3</v>
      </c>
      <c r="D42" s="32">
        <v>3.6565562626510249E-2</v>
      </c>
      <c r="E42" s="32">
        <v>0.16862323391793044</v>
      </c>
      <c r="F42" s="32">
        <v>0.21997902554038226</v>
      </c>
      <c r="G42" s="32">
        <v>0.48593813337652486</v>
      </c>
      <c r="H42" s="32">
        <v>8.7230623107160274E-2</v>
      </c>
      <c r="I42" s="43">
        <v>0</v>
      </c>
      <c r="J42" s="128">
        <v>1</v>
      </c>
    </row>
    <row r="43" spans="2:10" ht="17.100000000000001" customHeight="1" x14ac:dyDescent="0.2">
      <c r="B43" s="131" t="s">
        <v>430</v>
      </c>
      <c r="C43" s="32">
        <v>1.0055759035631372E-3</v>
      </c>
      <c r="D43" s="32">
        <v>3.1328746092765025E-4</v>
      </c>
      <c r="E43" s="32">
        <v>4.8582063165617369E-2</v>
      </c>
      <c r="F43" s="32">
        <v>4.5599763487305725E-2</v>
      </c>
      <c r="G43" s="32">
        <v>0.20412059780957559</v>
      </c>
      <c r="H43" s="32">
        <v>0.70037871217301062</v>
      </c>
      <c r="I43" s="43">
        <v>0</v>
      </c>
      <c r="J43" s="128">
        <v>1</v>
      </c>
    </row>
    <row r="44" spans="2:10" ht="17.100000000000001" customHeight="1" x14ac:dyDescent="0.2">
      <c r="B44" s="131" t="s">
        <v>431</v>
      </c>
      <c r="C44" s="32">
        <v>7.0298927400120356E-4</v>
      </c>
      <c r="D44" s="32">
        <v>0</v>
      </c>
      <c r="E44" s="32">
        <v>0.13655628503106815</v>
      </c>
      <c r="F44" s="32">
        <v>0.4142692131909303</v>
      </c>
      <c r="G44" s="32">
        <v>0.33841812413358618</v>
      </c>
      <c r="H44" s="32">
        <v>0.11005338837041423</v>
      </c>
      <c r="I44" s="43">
        <v>0</v>
      </c>
      <c r="J44" s="128">
        <v>1</v>
      </c>
    </row>
    <row r="45" spans="2:10" ht="17.100000000000001" customHeight="1" x14ac:dyDescent="0.2">
      <c r="B45" s="131" t="s">
        <v>432</v>
      </c>
      <c r="C45" s="32">
        <v>9.7662343418890938E-3</v>
      </c>
      <c r="D45" s="32">
        <v>3.3008687221935874E-2</v>
      </c>
      <c r="E45" s="32">
        <v>0.45272661249489266</v>
      </c>
      <c r="F45" s="32">
        <v>3.0833756224743724E-2</v>
      </c>
      <c r="G45" s="32">
        <v>0.35141821583203148</v>
      </c>
      <c r="H45" s="32">
        <v>0.12224649388450724</v>
      </c>
      <c r="I45" s="43">
        <v>0</v>
      </c>
      <c r="J45" s="128">
        <v>1</v>
      </c>
    </row>
    <row r="46" spans="2:10" ht="17.100000000000001" customHeight="1" x14ac:dyDescent="0.2">
      <c r="B46" s="131" t="s">
        <v>433</v>
      </c>
      <c r="C46" s="32">
        <v>7.5800769568987202E-5</v>
      </c>
      <c r="D46" s="32">
        <v>6.7080764823500422E-3</v>
      </c>
      <c r="E46" s="32">
        <v>0.20339882528464817</v>
      </c>
      <c r="F46" s="32">
        <v>0.12868240203371586</v>
      </c>
      <c r="G46" s="32">
        <v>0.31646937944854281</v>
      </c>
      <c r="H46" s="32">
        <v>0.34466551598117418</v>
      </c>
      <c r="I46" s="43">
        <v>0</v>
      </c>
      <c r="J46" s="128">
        <v>1</v>
      </c>
    </row>
    <row r="47" spans="2:10" ht="17.100000000000001" customHeight="1" x14ac:dyDescent="0.2">
      <c r="B47" s="131" t="s">
        <v>434</v>
      </c>
      <c r="C47" s="32">
        <v>4.9034417996978736E-3</v>
      </c>
      <c r="D47" s="32">
        <v>2.9726489572159767E-3</v>
      </c>
      <c r="E47" s="32">
        <v>0.17072187600910091</v>
      </c>
      <c r="F47" s="32">
        <v>0.22565296949406694</v>
      </c>
      <c r="G47" s="32">
        <v>0.32815498305638346</v>
      </c>
      <c r="H47" s="32">
        <v>0.26759408068353491</v>
      </c>
      <c r="I47" s="43">
        <v>0</v>
      </c>
      <c r="J47" s="128">
        <v>1</v>
      </c>
    </row>
    <row r="48" spans="2:10" ht="17.100000000000001" customHeight="1" x14ac:dyDescent="0.2">
      <c r="B48" s="131" t="s">
        <v>435</v>
      </c>
      <c r="C48" s="32">
        <v>3.1519065633785117E-3</v>
      </c>
      <c r="D48" s="32">
        <v>3.7006471218882179E-3</v>
      </c>
      <c r="E48" s="32">
        <v>0.18013930323244093</v>
      </c>
      <c r="F48" s="32">
        <v>0.13378137135604035</v>
      </c>
      <c r="G48" s="32">
        <v>0.40697979172849708</v>
      </c>
      <c r="H48" s="32">
        <v>0.27224697999775488</v>
      </c>
      <c r="I48" s="43">
        <v>0</v>
      </c>
      <c r="J48" s="128">
        <v>1</v>
      </c>
    </row>
    <row r="49" spans="2:10" ht="17.100000000000001" customHeight="1" x14ac:dyDescent="0.2">
      <c r="B49" s="131" t="s">
        <v>436</v>
      </c>
      <c r="C49" s="32">
        <v>0</v>
      </c>
      <c r="D49" s="32">
        <v>0</v>
      </c>
      <c r="E49" s="32">
        <v>1.657418522435495E-2</v>
      </c>
      <c r="F49" s="32">
        <v>4.7885834601384064E-3</v>
      </c>
      <c r="G49" s="32">
        <v>0.446247129840811</v>
      </c>
      <c r="H49" s="32">
        <v>0.53239010147469557</v>
      </c>
      <c r="I49" s="43">
        <v>0</v>
      </c>
      <c r="J49" s="128">
        <v>1</v>
      </c>
    </row>
    <row r="50" spans="2:10" ht="17.100000000000001" customHeight="1" thickBot="1" x14ac:dyDescent="0.25">
      <c r="B50" s="133" t="s">
        <v>399</v>
      </c>
      <c r="C50" s="41">
        <v>2.045428085378265E-3</v>
      </c>
      <c r="D50" s="102">
        <v>0</v>
      </c>
      <c r="E50" s="102">
        <v>2.2768332204132342E-2</v>
      </c>
      <c r="F50" s="102">
        <v>5.2498588629516112E-2</v>
      </c>
      <c r="G50" s="102">
        <v>0.55189512772000671</v>
      </c>
      <c r="H50" s="102">
        <v>0.37079252336096657</v>
      </c>
      <c r="I50" s="44">
        <v>0</v>
      </c>
      <c r="J50" s="129">
        <v>1</v>
      </c>
    </row>
    <row r="51" spans="2:10" ht="27" customHeight="1" thickTop="1" thickBot="1" x14ac:dyDescent="0.25">
      <c r="B51" s="200" t="s">
        <v>1</v>
      </c>
      <c r="C51" s="184">
        <v>2.3144844788551009E-3</v>
      </c>
      <c r="D51" s="184">
        <v>1.1939965521835516E-2</v>
      </c>
      <c r="E51" s="184">
        <v>0.22642463968756854</v>
      </c>
      <c r="F51" s="184">
        <v>8.5923035403285844E-2</v>
      </c>
      <c r="G51" s="184">
        <v>0.2728251351909477</v>
      </c>
      <c r="H51" s="184">
        <v>0.40057273971750729</v>
      </c>
      <c r="I51" s="185">
        <v>0</v>
      </c>
      <c r="J51" s="157">
        <v>1</v>
      </c>
    </row>
  </sheetData>
  <phoneticPr fontId="2" type="noConversion"/>
  <hyperlinks>
    <hyperlink ref="L1" location="INDICE!A1" display="VOLVER AL ÍNDICE" xr:uid="{5E15D5D1-D2F2-4E55-A00C-7F1C0C1000E6}"/>
    <hyperlink ref="L1:M1" location="INDICE!A6:N6" display="VOLVER AL ÍNDICE" xr:uid="{B2CF86F4-46C8-44B6-8B21-E6410BB122AE}"/>
  </hyperlinks>
  <printOptions horizontalCentered="1"/>
  <pageMargins left="0.39370078740157483" right="0.19685039370078741" top="0.59055118110236227" bottom="0" header="0" footer="0"/>
  <pageSetup paperSize="9" scale="90" orientation="portrait" horizontalDpi="4294967293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0BE3-B450-4BEE-A7C6-8C0A4C2592E1}">
  <sheetPr codeName="Hoja67">
    <tabColor rgb="FF92D050"/>
  </sheetPr>
  <dimension ref="B1:L49"/>
  <sheetViews>
    <sheetView showGridLines="0" topLeftCell="A3" workbookViewId="0">
      <selection activeCell="L1" sqref="L1"/>
    </sheetView>
  </sheetViews>
  <sheetFormatPr baseColWidth="10" defaultColWidth="9.140625" defaultRowHeight="12.75" x14ac:dyDescent="0.2"/>
  <cols>
    <col min="1" max="1" width="1.5703125" style="5" customWidth="1"/>
    <col min="2" max="2" width="21.140625" style="5" customWidth="1"/>
    <col min="3" max="6" width="10.42578125" style="5" customWidth="1"/>
    <col min="7" max="7" width="11.140625" style="5" customWidth="1"/>
    <col min="8" max="8" width="10.42578125" style="5" customWidth="1"/>
    <col min="9" max="9" width="9" style="5" customWidth="1"/>
    <col min="10" max="10" width="15.5703125" style="5" customWidth="1"/>
    <col min="11" max="11" width="6" style="9" customWidth="1"/>
    <col min="12" max="12" width="11.85546875" style="5" customWidth="1"/>
    <col min="13" max="16384" width="9.140625" style="5"/>
  </cols>
  <sheetData>
    <row r="1" spans="2:12" ht="18" customHeight="1" thickTop="1" thickBot="1" x14ac:dyDescent="0.25">
      <c r="B1" s="1" t="s">
        <v>39</v>
      </c>
      <c r="C1" s="6"/>
      <c r="D1" s="6"/>
      <c r="E1" s="6"/>
      <c r="F1" s="6"/>
      <c r="G1" s="6"/>
      <c r="H1" s="6"/>
      <c r="I1" s="106"/>
      <c r="J1" s="106"/>
      <c r="K1" s="164"/>
      <c r="L1" s="466" t="s">
        <v>180</v>
      </c>
    </row>
    <row r="2" spans="2:12" ht="6" customHeight="1" thickTop="1" x14ac:dyDescent="0.2">
      <c r="B2" s="1"/>
      <c r="C2" s="6"/>
      <c r="D2" s="6"/>
      <c r="E2" s="6"/>
      <c r="F2" s="6"/>
      <c r="G2" s="6"/>
      <c r="H2" s="6"/>
      <c r="I2" s="6"/>
      <c r="J2" s="6"/>
      <c r="K2" s="6"/>
    </row>
    <row r="3" spans="2:12" ht="18" customHeight="1" x14ac:dyDescent="0.2">
      <c r="B3" s="1" t="s">
        <v>203</v>
      </c>
      <c r="C3" s="6"/>
      <c r="D3" s="6"/>
      <c r="E3" s="6"/>
      <c r="F3" s="6"/>
      <c r="G3" s="6"/>
      <c r="H3" s="6"/>
      <c r="I3" s="6"/>
      <c r="J3" s="6"/>
      <c r="K3" s="6"/>
    </row>
    <row r="4" spans="2:12" ht="6" customHeight="1" x14ac:dyDescent="0.2">
      <c r="B4" s="2"/>
      <c r="C4" s="6"/>
      <c r="D4" s="6"/>
      <c r="E4" s="6"/>
      <c r="F4" s="6"/>
      <c r="G4" s="6"/>
      <c r="H4" s="6"/>
      <c r="I4" s="6"/>
      <c r="J4" s="6"/>
      <c r="K4" s="6"/>
    </row>
    <row r="5" spans="2:12" ht="15" customHeight="1" x14ac:dyDescent="0.2">
      <c r="B5" s="3" t="s">
        <v>121</v>
      </c>
      <c r="C5" s="6"/>
      <c r="D5" s="6"/>
      <c r="E5" s="6"/>
      <c r="F5" s="6"/>
      <c r="G5" s="6"/>
      <c r="H5" s="6"/>
      <c r="I5" s="6"/>
      <c r="J5" s="6"/>
      <c r="K5" s="6"/>
    </row>
    <row r="6" spans="2:12" ht="11.25" customHeight="1" thickBot="1" x14ac:dyDescent="0.3">
      <c r="B6" s="3"/>
      <c r="C6" s="6"/>
      <c r="D6" s="6"/>
      <c r="E6" s="6"/>
      <c r="F6" s="6"/>
      <c r="G6" s="6"/>
      <c r="H6" s="6"/>
      <c r="J6" s="19" t="s">
        <v>88</v>
      </c>
      <c r="K6" s="19"/>
    </row>
    <row r="7" spans="2:12" ht="45" customHeight="1" thickBot="1" x14ac:dyDescent="0.25">
      <c r="B7" s="195" t="s">
        <v>2</v>
      </c>
      <c r="C7" s="196" t="s">
        <v>129</v>
      </c>
      <c r="D7" s="197" t="s">
        <v>287</v>
      </c>
      <c r="E7" s="197" t="s">
        <v>115</v>
      </c>
      <c r="F7" s="197" t="s">
        <v>12</v>
      </c>
      <c r="G7" s="197" t="s">
        <v>288</v>
      </c>
      <c r="H7" s="197" t="s">
        <v>131</v>
      </c>
      <c r="I7" s="198" t="s">
        <v>130</v>
      </c>
      <c r="J7" s="199" t="s">
        <v>289</v>
      </c>
      <c r="K7" s="115"/>
    </row>
    <row r="8" spans="2:12" ht="17.100000000000001" customHeight="1" thickTop="1" x14ac:dyDescent="0.2">
      <c r="B8" s="130" t="s">
        <v>95</v>
      </c>
      <c r="C8" s="33">
        <v>15144.66</v>
      </c>
      <c r="D8" s="33">
        <v>78128.22</v>
      </c>
      <c r="E8" s="33">
        <v>1481592.1</v>
      </c>
      <c r="F8" s="33">
        <v>562230.74</v>
      </c>
      <c r="G8" s="33">
        <v>1785210.15</v>
      </c>
      <c r="H8" s="33">
        <v>2621116.67</v>
      </c>
      <c r="I8" s="70">
        <v>0</v>
      </c>
      <c r="J8" s="147">
        <v>6543422.54</v>
      </c>
      <c r="K8" s="116"/>
    </row>
    <row r="9" spans="2:12" ht="17.100000000000001" customHeight="1" x14ac:dyDescent="0.2">
      <c r="B9" s="131" t="s">
        <v>97</v>
      </c>
      <c r="C9" s="33">
        <v>6532.56</v>
      </c>
      <c r="D9" s="33">
        <v>1316926.93</v>
      </c>
      <c r="E9" s="33">
        <v>575401.92000000016</v>
      </c>
      <c r="F9" s="33">
        <v>36531.75</v>
      </c>
      <c r="G9" s="33">
        <v>277532.83</v>
      </c>
      <c r="H9" s="33">
        <v>171373.06999999983</v>
      </c>
      <c r="I9" s="71">
        <v>0</v>
      </c>
      <c r="J9" s="147">
        <v>2384299.06</v>
      </c>
      <c r="K9" s="116"/>
    </row>
    <row r="10" spans="2:12" ht="17.100000000000001" customHeight="1" x14ac:dyDescent="0.2">
      <c r="B10" s="131" t="s">
        <v>98</v>
      </c>
      <c r="C10" s="33">
        <v>1318265.3999999999</v>
      </c>
      <c r="D10" s="33">
        <v>2021601.99</v>
      </c>
      <c r="E10" s="33">
        <v>34300.179999999935</v>
      </c>
      <c r="F10" s="33">
        <v>307309.68</v>
      </c>
      <c r="G10" s="33">
        <v>561487.64</v>
      </c>
      <c r="H10" s="33">
        <v>12188258.59</v>
      </c>
      <c r="I10" s="71">
        <v>0</v>
      </c>
      <c r="J10" s="147">
        <v>16431223.48</v>
      </c>
      <c r="K10" s="116"/>
    </row>
    <row r="11" spans="2:12" ht="17.100000000000001" customHeight="1" x14ac:dyDescent="0.2">
      <c r="B11" s="132" t="s">
        <v>99</v>
      </c>
      <c r="C11" s="33">
        <v>465.06</v>
      </c>
      <c r="D11" s="33">
        <v>33919.93</v>
      </c>
      <c r="E11" s="33">
        <v>6259.8899999999994</v>
      </c>
      <c r="F11" s="33">
        <v>62145.73</v>
      </c>
      <c r="G11" s="33">
        <v>63653.75</v>
      </c>
      <c r="H11" s="33">
        <v>8012.3100000000268</v>
      </c>
      <c r="I11" s="71">
        <v>0</v>
      </c>
      <c r="J11" s="147">
        <v>174456.67</v>
      </c>
      <c r="K11" s="116"/>
    </row>
    <row r="12" spans="2:12" ht="17.100000000000001" customHeight="1" thickBot="1" x14ac:dyDescent="0.25">
      <c r="B12" s="133" t="s">
        <v>100</v>
      </c>
      <c r="C12" s="35">
        <v>2749.33</v>
      </c>
      <c r="D12" s="36">
        <v>69574.150000000009</v>
      </c>
      <c r="E12" s="36">
        <v>156924.44</v>
      </c>
      <c r="F12" s="36">
        <v>64302.28</v>
      </c>
      <c r="G12" s="36">
        <v>159336.51999999999</v>
      </c>
      <c r="H12" s="36">
        <v>209709.83000000007</v>
      </c>
      <c r="I12" s="72">
        <v>0</v>
      </c>
      <c r="J12" s="151">
        <v>662596.55000000005</v>
      </c>
      <c r="K12" s="116"/>
    </row>
    <row r="13" spans="2:12" ht="26.1" customHeight="1" thickTop="1" thickBot="1" x14ac:dyDescent="0.25">
      <c r="B13" s="200" t="s">
        <v>92</v>
      </c>
      <c r="C13" s="152">
        <v>1343157.01</v>
      </c>
      <c r="D13" s="152">
        <v>3520151.2199999997</v>
      </c>
      <c r="E13" s="152">
        <v>2254478.5300000003</v>
      </c>
      <c r="F13" s="152">
        <v>1032520.1799999999</v>
      </c>
      <c r="G13" s="152">
        <v>2847220.89</v>
      </c>
      <c r="H13" s="152">
        <v>15198470.469999999</v>
      </c>
      <c r="I13" s="165">
        <v>0</v>
      </c>
      <c r="J13" s="154">
        <v>26195998.300000001</v>
      </c>
      <c r="K13" s="117"/>
    </row>
    <row r="15" spans="2:12" ht="15" customHeight="1" x14ac:dyDescent="0.25">
      <c r="B15" s="4" t="s">
        <v>9</v>
      </c>
      <c r="C15" s="6"/>
      <c r="D15" s="6"/>
      <c r="E15" s="6"/>
      <c r="F15" s="6"/>
      <c r="G15" s="6"/>
      <c r="H15" s="6"/>
      <c r="I15" s="6"/>
      <c r="J15" s="6"/>
      <c r="K15" s="6"/>
    </row>
    <row r="16" spans="2:12" ht="11.25" customHeight="1" thickBot="1" x14ac:dyDescent="0.3">
      <c r="B16" s="3"/>
      <c r="C16" s="6"/>
      <c r="D16" s="6"/>
      <c r="E16" s="6"/>
      <c r="F16" s="6"/>
      <c r="G16" s="6"/>
      <c r="H16" s="6"/>
      <c r="J16" s="14" t="s">
        <v>102</v>
      </c>
      <c r="K16" s="19"/>
    </row>
    <row r="17" spans="2:10" ht="45" customHeight="1" thickBot="1" x14ac:dyDescent="0.25">
      <c r="B17" s="195" t="s">
        <v>2</v>
      </c>
      <c r="C17" s="196" t="s">
        <v>129</v>
      </c>
      <c r="D17" s="197" t="s">
        <v>287</v>
      </c>
      <c r="E17" s="197" t="s">
        <v>115</v>
      </c>
      <c r="F17" s="197" t="s">
        <v>12</v>
      </c>
      <c r="G17" s="197" t="s">
        <v>288</v>
      </c>
      <c r="H17" s="197" t="s">
        <v>131</v>
      </c>
      <c r="I17" s="198" t="s">
        <v>130</v>
      </c>
      <c r="J17" s="199" t="s">
        <v>289</v>
      </c>
    </row>
    <row r="18" spans="2:10" ht="17.100000000000001" customHeight="1" thickTop="1" x14ac:dyDescent="0.2">
      <c r="B18" s="130" t="s">
        <v>95</v>
      </c>
      <c r="C18" s="32">
        <v>2.3144860212557816E-3</v>
      </c>
      <c r="D18" s="32">
        <v>1.1939962538320199E-2</v>
      </c>
      <c r="E18" s="32">
        <v>0.22642464107170437</v>
      </c>
      <c r="F18" s="32">
        <v>8.5923037456786339E-2</v>
      </c>
      <c r="G18" s="32">
        <v>0.27282513685873017</v>
      </c>
      <c r="H18" s="32">
        <v>0.40057273605320309</v>
      </c>
      <c r="I18" s="42">
        <v>0</v>
      </c>
      <c r="J18" s="128">
        <v>1</v>
      </c>
    </row>
    <row r="19" spans="2:10" ht="17.100000000000001" customHeight="1" x14ac:dyDescent="0.2">
      <c r="B19" s="131" t="s">
        <v>97</v>
      </c>
      <c r="C19" s="32">
        <v>2.7398240890133974E-3</v>
      </c>
      <c r="D19" s="32">
        <v>0.55233294853540726</v>
      </c>
      <c r="E19" s="32">
        <v>0.24132959227019121</v>
      </c>
      <c r="F19" s="32">
        <v>1.5321798600214187E-2</v>
      </c>
      <c r="G19" s="32">
        <v>0.11640017590746356</v>
      </c>
      <c r="H19" s="32">
        <v>7.1875660597710347E-2</v>
      </c>
      <c r="I19" s="43">
        <v>0</v>
      </c>
      <c r="J19" s="128">
        <v>1</v>
      </c>
    </row>
    <row r="20" spans="2:10" ht="17.100000000000001" customHeight="1" x14ac:dyDescent="0.2">
      <c r="B20" s="131" t="s">
        <v>98</v>
      </c>
      <c r="C20" s="32">
        <v>8.0229290387571303E-2</v>
      </c>
      <c r="D20" s="32">
        <v>0.12303417286367527</v>
      </c>
      <c r="E20" s="32">
        <v>2.0875000599772705E-3</v>
      </c>
      <c r="F20" s="32">
        <v>1.8702787432357409E-2</v>
      </c>
      <c r="G20" s="32">
        <v>3.4171992163787426E-2</v>
      </c>
      <c r="H20" s="32">
        <v>0.74177425709263123</v>
      </c>
      <c r="I20" s="43">
        <v>0</v>
      </c>
      <c r="J20" s="128">
        <v>1</v>
      </c>
    </row>
    <row r="21" spans="2:10" ht="17.100000000000001" customHeight="1" x14ac:dyDescent="0.2">
      <c r="B21" s="132" t="s">
        <v>99</v>
      </c>
      <c r="C21" s="32">
        <v>2.6657622204986488E-3</v>
      </c>
      <c r="D21" s="32">
        <v>0.19443183227101604</v>
      </c>
      <c r="E21" s="32">
        <v>3.5882205019733548E-2</v>
      </c>
      <c r="F21" s="32">
        <v>0.35622444243605017</v>
      </c>
      <c r="G21" s="32">
        <v>0.36486853727060131</v>
      </c>
      <c r="H21" s="32">
        <v>4.5927220782100368E-2</v>
      </c>
      <c r="I21" s="43">
        <v>0</v>
      </c>
      <c r="J21" s="128">
        <v>1</v>
      </c>
    </row>
    <row r="22" spans="2:10" ht="17.100000000000001" customHeight="1" thickBot="1" x14ac:dyDescent="0.25">
      <c r="B22" s="133" t="s">
        <v>100</v>
      </c>
      <c r="C22" s="41">
        <v>4.1493273697244572E-3</v>
      </c>
      <c r="D22" s="102">
        <v>0.10500228230889522</v>
      </c>
      <c r="E22" s="102">
        <v>0.23683256425044771</v>
      </c>
      <c r="F22" s="102">
        <v>9.7045902216061936E-2</v>
      </c>
      <c r="G22" s="102">
        <v>0.24047290919338468</v>
      </c>
      <c r="H22" s="102">
        <v>0.31649701466148605</v>
      </c>
      <c r="I22" s="44">
        <v>0</v>
      </c>
      <c r="J22" s="129">
        <v>1</v>
      </c>
    </row>
    <row r="23" spans="2:10" ht="26.1" customHeight="1" thickTop="1" thickBot="1" x14ac:dyDescent="0.25">
      <c r="B23" s="200" t="s">
        <v>92</v>
      </c>
      <c r="C23" s="184">
        <v>5.1273366054539714E-2</v>
      </c>
      <c r="D23" s="184">
        <v>0.13437744115291073</v>
      </c>
      <c r="E23" s="184">
        <v>8.6061943667174554E-2</v>
      </c>
      <c r="F23" s="184">
        <v>3.9415187318896712E-2</v>
      </c>
      <c r="G23" s="184">
        <v>0.10868915386973438</v>
      </c>
      <c r="H23" s="184">
        <v>0.58018290793674387</v>
      </c>
      <c r="I23" s="185">
        <v>0</v>
      </c>
      <c r="J23" s="157">
        <v>1</v>
      </c>
    </row>
    <row r="25" spans="2:10" ht="18" x14ac:dyDescent="0.2">
      <c r="B25" s="1" t="s">
        <v>202</v>
      </c>
      <c r="C25" s="6"/>
      <c r="D25" s="6"/>
      <c r="E25" s="6"/>
      <c r="F25" s="6"/>
      <c r="G25" s="6"/>
      <c r="H25" s="6"/>
      <c r="I25" s="6"/>
      <c r="J25" s="6"/>
    </row>
    <row r="26" spans="2:10" ht="6" customHeight="1" x14ac:dyDescent="0.2">
      <c r="B26" s="2"/>
      <c r="C26" s="6"/>
      <c r="D26" s="6"/>
      <c r="E26" s="6"/>
      <c r="F26" s="6"/>
      <c r="G26" s="6"/>
      <c r="H26" s="6"/>
      <c r="I26" s="6"/>
      <c r="J26" s="6"/>
    </row>
    <row r="27" spans="2:10" ht="15" customHeight="1" x14ac:dyDescent="0.2">
      <c r="B27" s="3" t="s">
        <v>121</v>
      </c>
      <c r="C27" s="6"/>
      <c r="D27" s="6"/>
      <c r="E27" s="6"/>
      <c r="F27" s="6"/>
      <c r="G27" s="6"/>
      <c r="H27" s="6"/>
      <c r="I27" s="6"/>
      <c r="J27" s="6"/>
    </row>
    <row r="28" spans="2:10" ht="11.25" customHeight="1" thickBot="1" x14ac:dyDescent="0.3">
      <c r="B28" s="3"/>
      <c r="C28" s="6"/>
      <c r="D28" s="6"/>
      <c r="E28" s="6"/>
      <c r="F28" s="6"/>
      <c r="G28" s="6"/>
      <c r="H28" s="6"/>
      <c r="J28" s="19" t="s">
        <v>88</v>
      </c>
    </row>
    <row r="29" spans="2:10" ht="45" customHeight="1" thickBot="1" x14ac:dyDescent="0.25">
      <c r="B29" s="195" t="s">
        <v>0</v>
      </c>
      <c r="C29" s="196" t="s">
        <v>129</v>
      </c>
      <c r="D29" s="197" t="s">
        <v>287</v>
      </c>
      <c r="E29" s="197" t="s">
        <v>115</v>
      </c>
      <c r="F29" s="197" t="s">
        <v>12</v>
      </c>
      <c r="G29" s="197" t="s">
        <v>288</v>
      </c>
      <c r="H29" s="197" t="s">
        <v>131</v>
      </c>
      <c r="I29" s="198" t="s">
        <v>130</v>
      </c>
      <c r="J29" s="199" t="s">
        <v>289</v>
      </c>
    </row>
    <row r="30" spans="2:10" ht="17.100000000000001" customHeight="1" thickTop="1" x14ac:dyDescent="0.2">
      <c r="B30" s="130" t="s">
        <v>81</v>
      </c>
      <c r="C30" s="33">
        <v>434.78</v>
      </c>
      <c r="D30" s="33">
        <v>159.66</v>
      </c>
      <c r="E30" s="33">
        <v>498974.97000000003</v>
      </c>
      <c r="F30" s="33">
        <v>19853.080000000002</v>
      </c>
      <c r="G30" s="33">
        <v>235923.55</v>
      </c>
      <c r="H30" s="33">
        <v>802783.51</v>
      </c>
      <c r="I30" s="70">
        <v>0</v>
      </c>
      <c r="J30" s="147">
        <v>1558129.55</v>
      </c>
    </row>
    <row r="31" spans="2:10" ht="17.100000000000001" customHeight="1" x14ac:dyDescent="0.2">
      <c r="B31" s="131" t="s">
        <v>82</v>
      </c>
      <c r="C31" s="33">
        <v>124.56</v>
      </c>
      <c r="D31" s="33">
        <v>488.44</v>
      </c>
      <c r="E31" s="33">
        <v>16042.08</v>
      </c>
      <c r="F31" s="33">
        <v>10871.28</v>
      </c>
      <c r="G31" s="33">
        <v>101430.48</v>
      </c>
      <c r="H31" s="33">
        <v>527429.46000000008</v>
      </c>
      <c r="I31" s="71">
        <v>0</v>
      </c>
      <c r="J31" s="147">
        <v>656386.30000000005</v>
      </c>
    </row>
    <row r="32" spans="2:10" ht="17.100000000000001" customHeight="1" x14ac:dyDescent="0.2">
      <c r="B32" s="131" t="s">
        <v>83</v>
      </c>
      <c r="C32" s="33">
        <v>1435.29</v>
      </c>
      <c r="D32" s="33">
        <v>8505.3599999999988</v>
      </c>
      <c r="E32" s="33">
        <v>135414.46000000002</v>
      </c>
      <c r="F32" s="33">
        <v>304787.92</v>
      </c>
      <c r="G32" s="33">
        <v>450142.89</v>
      </c>
      <c r="H32" s="33">
        <v>733330.70000000007</v>
      </c>
      <c r="I32" s="71">
        <v>0</v>
      </c>
      <c r="J32" s="147">
        <v>1633616.62</v>
      </c>
    </row>
    <row r="33" spans="2:10" ht="17.100000000000001" customHeight="1" x14ac:dyDescent="0.2">
      <c r="B33" s="131" t="s">
        <v>84</v>
      </c>
      <c r="C33" s="33">
        <v>3123.57</v>
      </c>
      <c r="D33" s="33">
        <v>3682.88</v>
      </c>
      <c r="E33" s="33">
        <v>151871.97</v>
      </c>
      <c r="F33" s="33">
        <v>100169.1</v>
      </c>
      <c r="G33" s="33">
        <v>297224.02</v>
      </c>
      <c r="H33" s="33">
        <v>295773.04999999993</v>
      </c>
      <c r="I33" s="71">
        <v>0</v>
      </c>
      <c r="J33" s="147">
        <v>851844.59</v>
      </c>
    </row>
    <row r="34" spans="2:10" ht="17.100000000000001" customHeight="1" x14ac:dyDescent="0.2">
      <c r="B34" s="131" t="s">
        <v>85</v>
      </c>
      <c r="C34" s="33">
        <v>5548.58</v>
      </c>
      <c r="D34" s="33">
        <v>14044.22</v>
      </c>
      <c r="E34" s="33">
        <v>213937.59</v>
      </c>
      <c r="F34" s="33">
        <v>48217.34</v>
      </c>
      <c r="G34" s="33">
        <v>295804.63</v>
      </c>
      <c r="H34" s="33">
        <v>160543.02000000002</v>
      </c>
      <c r="I34" s="71">
        <v>0</v>
      </c>
      <c r="J34" s="147">
        <v>738095.38</v>
      </c>
    </row>
    <row r="35" spans="2:10" ht="17.100000000000001" customHeight="1" x14ac:dyDescent="0.2">
      <c r="B35" s="131" t="s">
        <v>86</v>
      </c>
      <c r="C35" s="33">
        <v>2039.95</v>
      </c>
      <c r="D35" s="33">
        <v>21724</v>
      </c>
      <c r="E35" s="33">
        <v>212951.16</v>
      </c>
      <c r="F35" s="33">
        <v>49665.73</v>
      </c>
      <c r="G35" s="33">
        <v>264893.92</v>
      </c>
      <c r="H35" s="33">
        <v>75025.719999999972</v>
      </c>
      <c r="I35" s="71">
        <v>0</v>
      </c>
      <c r="J35" s="147">
        <v>626300.48</v>
      </c>
    </row>
    <row r="36" spans="2:10" ht="17.100000000000001" customHeight="1" thickBot="1" x14ac:dyDescent="0.25">
      <c r="B36" s="133" t="s">
        <v>87</v>
      </c>
      <c r="C36" s="35">
        <v>2437.9299999999998</v>
      </c>
      <c r="D36" s="36">
        <v>29523.66</v>
      </c>
      <c r="E36" s="36">
        <v>252399.87000000002</v>
      </c>
      <c r="F36" s="36">
        <v>28666.29</v>
      </c>
      <c r="G36" s="36">
        <v>139790.66</v>
      </c>
      <c r="H36" s="36">
        <v>26231.209999999963</v>
      </c>
      <c r="I36" s="72">
        <v>0</v>
      </c>
      <c r="J36" s="151">
        <v>479049.62</v>
      </c>
    </row>
    <row r="37" spans="2:10" ht="26.1" customHeight="1" thickTop="1" thickBot="1" x14ac:dyDescent="0.25">
      <c r="B37" s="202" t="s">
        <v>1</v>
      </c>
      <c r="C37" s="152">
        <v>15144.66</v>
      </c>
      <c r="D37" s="152">
        <v>78128.22</v>
      </c>
      <c r="E37" s="152">
        <v>1481592.1</v>
      </c>
      <c r="F37" s="152">
        <v>562230.74</v>
      </c>
      <c r="G37" s="152">
        <v>1785210.15</v>
      </c>
      <c r="H37" s="152">
        <v>2621116.67</v>
      </c>
      <c r="I37" s="165">
        <v>0</v>
      </c>
      <c r="J37" s="154">
        <v>6543422.54</v>
      </c>
    </row>
    <row r="38" spans="2:10" ht="12" customHeight="1" x14ac:dyDescent="0.2"/>
    <row r="39" spans="2:10" ht="15.75" x14ac:dyDescent="0.25">
      <c r="B39" s="4" t="s">
        <v>10</v>
      </c>
      <c r="C39" s="6"/>
      <c r="D39" s="6"/>
      <c r="E39" s="6"/>
      <c r="F39" s="6"/>
      <c r="G39" s="6"/>
      <c r="H39" s="6"/>
      <c r="I39" s="6"/>
      <c r="J39" s="6"/>
    </row>
    <row r="40" spans="2:10" ht="11.25" customHeight="1" thickBot="1" x14ac:dyDescent="0.3">
      <c r="B40" s="3"/>
      <c r="C40" s="6"/>
      <c r="D40" s="6"/>
      <c r="E40" s="6"/>
      <c r="F40" s="6"/>
      <c r="G40" s="6"/>
      <c r="H40" s="6"/>
      <c r="J40" s="14" t="s">
        <v>102</v>
      </c>
    </row>
    <row r="41" spans="2:10" ht="45" customHeight="1" thickBot="1" x14ac:dyDescent="0.25">
      <c r="B41" s="195" t="s">
        <v>0</v>
      </c>
      <c r="C41" s="196" t="s">
        <v>129</v>
      </c>
      <c r="D41" s="197" t="s">
        <v>287</v>
      </c>
      <c r="E41" s="197" t="s">
        <v>115</v>
      </c>
      <c r="F41" s="197" t="s">
        <v>12</v>
      </c>
      <c r="G41" s="197" t="s">
        <v>288</v>
      </c>
      <c r="H41" s="197" t="s">
        <v>131</v>
      </c>
      <c r="I41" s="198" t="s">
        <v>130</v>
      </c>
      <c r="J41" s="199" t="s">
        <v>289</v>
      </c>
    </row>
    <row r="42" spans="2:10" ht="17.100000000000001" customHeight="1" thickTop="1" x14ac:dyDescent="0.2">
      <c r="B42" s="130" t="s">
        <v>81</v>
      </c>
      <c r="C42" s="32">
        <v>2.7903969859245653E-4</v>
      </c>
      <c r="D42" s="32">
        <v>1.0246901485181383E-4</v>
      </c>
      <c r="E42" s="32">
        <v>0.32023971947647101</v>
      </c>
      <c r="F42" s="32">
        <v>1.2741610606127071E-2</v>
      </c>
      <c r="G42" s="32">
        <v>0.15141459193813503</v>
      </c>
      <c r="H42" s="32">
        <v>0.51522256926582255</v>
      </c>
      <c r="I42" s="42">
        <v>0</v>
      </c>
      <c r="J42" s="128">
        <v>1</v>
      </c>
    </row>
    <row r="43" spans="2:10" ht="17.100000000000001" customHeight="1" x14ac:dyDescent="0.2">
      <c r="B43" s="131" t="s">
        <v>82</v>
      </c>
      <c r="C43" s="32">
        <v>1.8976630072870196E-4</v>
      </c>
      <c r="D43" s="32">
        <v>7.4413497051964666E-4</v>
      </c>
      <c r="E43" s="32">
        <v>2.4439998214466085E-2</v>
      </c>
      <c r="F43" s="32">
        <v>1.6562320084986541E-2</v>
      </c>
      <c r="G43" s="32">
        <v>0.15452863656660717</v>
      </c>
      <c r="H43" s="32">
        <v>0.80353514386269187</v>
      </c>
      <c r="I43" s="43">
        <v>0</v>
      </c>
      <c r="J43" s="128">
        <v>1</v>
      </c>
    </row>
    <row r="44" spans="2:10" ht="17.100000000000001" customHeight="1" x14ac:dyDescent="0.2">
      <c r="B44" s="131" t="s">
        <v>83</v>
      </c>
      <c r="C44" s="32">
        <v>8.7859659508116408E-4</v>
      </c>
      <c r="D44" s="32">
        <v>5.2064602525897404E-3</v>
      </c>
      <c r="E44" s="32">
        <v>8.289243531324994E-2</v>
      </c>
      <c r="F44" s="32">
        <v>0.1865724896946751</v>
      </c>
      <c r="G44" s="32">
        <v>0.27554989615617403</v>
      </c>
      <c r="H44" s="32">
        <v>0.44890012198823004</v>
      </c>
      <c r="I44" s="43">
        <v>0</v>
      </c>
      <c r="J44" s="128">
        <v>1</v>
      </c>
    </row>
    <row r="45" spans="2:10" ht="17.100000000000001" customHeight="1" x14ac:dyDescent="0.2">
      <c r="B45" s="131" t="s">
        <v>84</v>
      </c>
      <c r="C45" s="32">
        <v>3.6668308241530304E-3</v>
      </c>
      <c r="D45" s="32">
        <v>4.3234177257614565E-3</v>
      </c>
      <c r="E45" s="32">
        <v>0.17828600637118563</v>
      </c>
      <c r="F45" s="32">
        <v>0.11759081547961701</v>
      </c>
      <c r="G45" s="32">
        <v>0.34891812836423602</v>
      </c>
      <c r="H45" s="32">
        <v>0.34721480123504683</v>
      </c>
      <c r="I45" s="43">
        <v>0</v>
      </c>
      <c r="J45" s="128">
        <v>1</v>
      </c>
    </row>
    <row r="46" spans="2:10" ht="17.100000000000001" customHeight="1" x14ac:dyDescent="0.2">
      <c r="B46" s="131" t="s">
        <v>85</v>
      </c>
      <c r="C46" s="32">
        <v>7.5174295224554851E-3</v>
      </c>
      <c r="D46" s="32">
        <v>1.902764924500679E-2</v>
      </c>
      <c r="E46" s="32">
        <v>0.28985087266092902</v>
      </c>
      <c r="F46" s="32">
        <v>6.5326706150091327E-2</v>
      </c>
      <c r="G46" s="32">
        <v>0.40076748617502522</v>
      </c>
      <c r="H46" s="32">
        <v>0.21750985624649219</v>
      </c>
      <c r="I46" s="43">
        <v>0</v>
      </c>
      <c r="J46" s="128">
        <v>1</v>
      </c>
    </row>
    <row r="47" spans="2:10" ht="17.100000000000001" customHeight="1" x14ac:dyDescent="0.2">
      <c r="B47" s="131" t="s">
        <v>86</v>
      </c>
      <c r="C47" s="32">
        <v>3.2571426418194667E-3</v>
      </c>
      <c r="D47" s="32">
        <v>3.4686226010875801E-2</v>
      </c>
      <c r="E47" s="32">
        <v>0.34001436498978893</v>
      </c>
      <c r="F47" s="32">
        <v>7.9300162758936421E-2</v>
      </c>
      <c r="G47" s="32">
        <v>0.42295021073590744</v>
      </c>
      <c r="H47" s="32">
        <v>0.11979189286267189</v>
      </c>
      <c r="I47" s="43">
        <v>0</v>
      </c>
      <c r="J47" s="128">
        <v>1</v>
      </c>
    </row>
    <row r="48" spans="2:10" ht="17.100000000000001" customHeight="1" thickBot="1" x14ac:dyDescent="0.25">
      <c r="B48" s="133" t="s">
        <v>87</v>
      </c>
      <c r="C48" s="41">
        <v>5.0890970334137829E-3</v>
      </c>
      <c r="D48" s="102">
        <v>6.1629649137389983E-2</v>
      </c>
      <c r="E48" s="102">
        <v>0.52687625553277762</v>
      </c>
      <c r="F48" s="102">
        <v>5.9839918044397991E-2</v>
      </c>
      <c r="G48" s="102">
        <v>0.29180830996171131</v>
      </c>
      <c r="H48" s="102">
        <v>5.4756770290309308E-2</v>
      </c>
      <c r="I48" s="44">
        <v>0</v>
      </c>
      <c r="J48" s="129">
        <v>1</v>
      </c>
    </row>
    <row r="49" spans="2:10" ht="26.1" customHeight="1" thickTop="1" thickBot="1" x14ac:dyDescent="0.25">
      <c r="B49" s="202" t="s">
        <v>1</v>
      </c>
      <c r="C49" s="184">
        <v>2.3144860212557816E-3</v>
      </c>
      <c r="D49" s="184">
        <v>1.1939962538320199E-2</v>
      </c>
      <c r="E49" s="184">
        <v>0.22642464107170437</v>
      </c>
      <c r="F49" s="184">
        <v>8.5923037456786339E-2</v>
      </c>
      <c r="G49" s="184">
        <v>0.27282513685873017</v>
      </c>
      <c r="H49" s="184">
        <v>0.40057273605320309</v>
      </c>
      <c r="I49" s="185">
        <v>0</v>
      </c>
      <c r="J49" s="157">
        <v>1</v>
      </c>
    </row>
  </sheetData>
  <phoneticPr fontId="2" type="noConversion"/>
  <hyperlinks>
    <hyperlink ref="L1" location="INDICE!A1" display="VOLVER AL ÍNDICE" xr:uid="{692E5018-A5D5-4398-8288-A54DFDC6238D}"/>
    <hyperlink ref="L1:M1" location="INDICE!A6:N6" display="VOLVER AL ÍNDICE" xr:uid="{D145D22F-22BA-4499-BD6E-77782A9E7F46}"/>
  </hyperlinks>
  <pageMargins left="0" right="0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F45D-2B3B-40BE-90E7-A5A8CBCBA013}">
  <sheetPr codeName="Hoja68">
    <tabColor rgb="FF92D050"/>
  </sheetPr>
  <dimension ref="A1:I49"/>
  <sheetViews>
    <sheetView showGridLines="0" workbookViewId="0">
      <selection activeCell="I1" sqref="I1"/>
    </sheetView>
  </sheetViews>
  <sheetFormatPr baseColWidth="10" defaultColWidth="9.140625" defaultRowHeight="12.75" x14ac:dyDescent="0.2"/>
  <cols>
    <col min="1" max="1" width="1.5703125" style="5" customWidth="1"/>
    <col min="2" max="2" width="24.5703125" style="5" customWidth="1"/>
    <col min="3" max="3" width="12.5703125" style="5" customWidth="1"/>
    <col min="4" max="4" width="14.5703125" style="5" customWidth="1"/>
    <col min="5" max="5" width="12.5703125" style="5" customWidth="1"/>
    <col min="6" max="6" width="13.5703125" style="5" customWidth="1"/>
    <col min="7" max="7" width="16.5703125" style="5" customWidth="1"/>
    <col min="8" max="8" width="6.5703125" style="9" customWidth="1"/>
    <col min="9" max="16384" width="9.140625" style="5"/>
  </cols>
  <sheetData>
    <row r="1" spans="1:9" ht="18" customHeight="1" thickTop="1" thickBot="1" x14ac:dyDescent="0.25">
      <c r="A1" s="6"/>
      <c r="B1" s="1" t="s">
        <v>103</v>
      </c>
      <c r="C1" s="6"/>
      <c r="D1" s="6"/>
      <c r="E1" s="6"/>
      <c r="F1" s="6"/>
      <c r="G1" s="106"/>
      <c r="H1" s="164"/>
      <c r="I1" s="466" t="s">
        <v>180</v>
      </c>
    </row>
    <row r="2" spans="1:9" ht="12" customHeight="1" thickTop="1" x14ac:dyDescent="0.2">
      <c r="A2" s="6"/>
      <c r="B2" s="1"/>
      <c r="C2" s="6"/>
      <c r="D2" s="6"/>
      <c r="E2" s="6"/>
      <c r="F2" s="6"/>
      <c r="G2" s="6"/>
      <c r="H2" s="6"/>
    </row>
    <row r="3" spans="1:9" ht="18" customHeight="1" x14ac:dyDescent="0.2">
      <c r="A3" s="6"/>
      <c r="B3" s="1" t="s">
        <v>204</v>
      </c>
      <c r="C3" s="6"/>
      <c r="D3" s="6"/>
      <c r="E3" s="6"/>
      <c r="F3" s="6"/>
      <c r="G3" s="6"/>
      <c r="H3" s="6"/>
    </row>
    <row r="4" spans="1:9" ht="6" customHeight="1" x14ac:dyDescent="0.2">
      <c r="A4" s="6"/>
      <c r="B4" s="2"/>
      <c r="C4" s="6"/>
      <c r="D4" s="6"/>
      <c r="E4" s="6"/>
      <c r="F4" s="6"/>
      <c r="G4" s="6"/>
      <c r="H4" s="6"/>
    </row>
    <row r="5" spans="1:9" ht="15" customHeight="1" x14ac:dyDescent="0.2">
      <c r="A5" s="6"/>
      <c r="B5" s="3" t="s">
        <v>121</v>
      </c>
      <c r="C5" s="6"/>
      <c r="D5" s="6"/>
      <c r="E5" s="6"/>
      <c r="F5" s="6"/>
      <c r="G5" s="6"/>
      <c r="H5" s="6"/>
    </row>
    <row r="6" spans="1:9" ht="11.25" customHeight="1" thickBot="1" x14ac:dyDescent="0.3">
      <c r="A6" s="6"/>
      <c r="B6" s="17"/>
      <c r="C6" s="17"/>
      <c r="D6" s="17"/>
      <c r="E6" s="17"/>
      <c r="F6" s="19"/>
      <c r="G6" s="19" t="s">
        <v>88</v>
      </c>
      <c r="H6" s="19"/>
    </row>
    <row r="7" spans="1:9" ht="42" customHeight="1" thickBot="1" x14ac:dyDescent="0.25">
      <c r="A7" s="6"/>
      <c r="B7" s="290" t="s">
        <v>2</v>
      </c>
      <c r="C7" s="196" t="s">
        <v>105</v>
      </c>
      <c r="D7" s="197" t="s">
        <v>106</v>
      </c>
      <c r="E7" s="197" t="s">
        <v>107</v>
      </c>
      <c r="F7" s="198" t="s">
        <v>108</v>
      </c>
      <c r="G7" s="199" t="s">
        <v>103</v>
      </c>
      <c r="H7" s="115"/>
    </row>
    <row r="8" spans="1:9" ht="17.100000000000001" customHeight="1" thickTop="1" x14ac:dyDescent="0.2">
      <c r="A8" s="6"/>
      <c r="B8" s="146" t="s">
        <v>89</v>
      </c>
      <c r="C8" s="33">
        <v>21800332.82</v>
      </c>
      <c r="D8" s="33">
        <v>23288874.73</v>
      </c>
      <c r="E8" s="33">
        <v>506161.58</v>
      </c>
      <c r="F8" s="38">
        <v>6543422.54</v>
      </c>
      <c r="G8" s="147">
        <v>52138791.670000002</v>
      </c>
      <c r="H8" s="118"/>
    </row>
    <row r="9" spans="1:9" ht="17.100000000000001" customHeight="1" x14ac:dyDescent="0.2">
      <c r="A9" s="6"/>
      <c r="B9" s="148" t="s">
        <v>90</v>
      </c>
      <c r="C9" s="33">
        <v>2105990.9700000002</v>
      </c>
      <c r="D9" s="33">
        <v>1362457.81</v>
      </c>
      <c r="E9" s="33">
        <v>24611.39</v>
      </c>
      <c r="F9" s="39">
        <v>2384299.06</v>
      </c>
      <c r="G9" s="147">
        <v>5877359.2300000004</v>
      </c>
      <c r="H9" s="118"/>
    </row>
    <row r="10" spans="1:9" ht="17.100000000000001" customHeight="1" x14ac:dyDescent="0.2">
      <c r="A10" s="6"/>
      <c r="B10" s="148" t="s">
        <v>91</v>
      </c>
      <c r="C10" s="33">
        <v>658520.91</v>
      </c>
      <c r="D10" s="33">
        <v>952168.81</v>
      </c>
      <c r="E10" s="33">
        <v>61320.76</v>
      </c>
      <c r="F10" s="39">
        <v>16431223.48</v>
      </c>
      <c r="G10" s="147">
        <v>18103233.960000001</v>
      </c>
      <c r="H10" s="118"/>
    </row>
    <row r="11" spans="1:9" ht="17.100000000000001" customHeight="1" x14ac:dyDescent="0.2">
      <c r="A11" s="6"/>
      <c r="B11" s="149" t="s">
        <v>99</v>
      </c>
      <c r="C11" s="33">
        <v>268689.57</v>
      </c>
      <c r="D11" s="33">
        <v>235404.77</v>
      </c>
      <c r="E11" s="33">
        <v>604.44000000000005</v>
      </c>
      <c r="F11" s="39">
        <v>174456.67</v>
      </c>
      <c r="G11" s="147">
        <v>679155.45</v>
      </c>
      <c r="H11" s="118"/>
    </row>
    <row r="12" spans="1:9" ht="17.100000000000001" customHeight="1" thickBot="1" x14ac:dyDescent="0.25">
      <c r="A12" s="6"/>
      <c r="B12" s="150" t="s">
        <v>100</v>
      </c>
      <c r="C12" s="35">
        <v>477803.1</v>
      </c>
      <c r="D12" s="36">
        <v>696929.82</v>
      </c>
      <c r="E12" s="36">
        <v>4007.05</v>
      </c>
      <c r="F12" s="40">
        <v>662596.55000000005</v>
      </c>
      <c r="G12" s="151">
        <v>1841336.52</v>
      </c>
      <c r="H12" s="118"/>
    </row>
    <row r="13" spans="1:9" ht="27" customHeight="1" thickTop="1" thickBot="1" x14ac:dyDescent="0.25">
      <c r="A13" s="6"/>
      <c r="B13" s="203" t="s">
        <v>92</v>
      </c>
      <c r="C13" s="152">
        <v>25311337.370000001</v>
      </c>
      <c r="D13" s="152">
        <v>26535835.940000001</v>
      </c>
      <c r="E13" s="152">
        <v>596705.22</v>
      </c>
      <c r="F13" s="153">
        <v>26195998.300000001</v>
      </c>
      <c r="G13" s="154">
        <v>78639876.829999998</v>
      </c>
      <c r="H13" s="119"/>
    </row>
    <row r="14" spans="1:9" ht="12" customHeight="1" x14ac:dyDescent="0.2">
      <c r="A14" s="6"/>
      <c r="B14" s="6"/>
      <c r="C14" s="6"/>
      <c r="D14" s="6"/>
      <c r="E14" s="6"/>
      <c r="F14" s="6"/>
      <c r="G14" s="6"/>
      <c r="H14" s="6"/>
    </row>
    <row r="15" spans="1:9" ht="15" customHeight="1" x14ac:dyDescent="0.25">
      <c r="A15" s="6"/>
      <c r="B15" s="4" t="s">
        <v>9</v>
      </c>
      <c r="C15" s="6"/>
      <c r="D15" s="6"/>
      <c r="E15" s="6"/>
      <c r="F15" s="6"/>
      <c r="G15" s="6"/>
      <c r="H15" s="6"/>
    </row>
    <row r="16" spans="1:9" ht="11.25" customHeight="1" thickBot="1" x14ac:dyDescent="0.3">
      <c r="A16" s="6"/>
      <c r="B16" s="12"/>
      <c r="C16" s="12"/>
      <c r="D16" s="12"/>
      <c r="E16" s="12"/>
      <c r="G16" s="14" t="s">
        <v>102</v>
      </c>
      <c r="H16" s="19"/>
    </row>
    <row r="17" spans="1:7" ht="42" customHeight="1" thickBot="1" x14ac:dyDescent="0.25">
      <c r="A17" s="6"/>
      <c r="B17" s="290" t="s">
        <v>2</v>
      </c>
      <c r="C17" s="196" t="s">
        <v>105</v>
      </c>
      <c r="D17" s="197" t="s">
        <v>106</v>
      </c>
      <c r="E17" s="197" t="s">
        <v>107</v>
      </c>
      <c r="F17" s="198" t="s">
        <v>108</v>
      </c>
      <c r="G17" s="199" t="s">
        <v>103</v>
      </c>
    </row>
    <row r="18" spans="1:7" ht="17.100000000000001" customHeight="1" thickTop="1" x14ac:dyDescent="0.2">
      <c r="A18" s="6"/>
      <c r="B18" s="130" t="s">
        <v>89</v>
      </c>
      <c r="C18" s="53">
        <v>0.41812117469042986</v>
      </c>
      <c r="D18" s="53">
        <f t="shared" ref="D18:G23" si="0">D8/$G8</f>
        <v>0.44667077974114472</v>
      </c>
      <c r="E18" s="53">
        <f t="shared" si="0"/>
        <v>9.7079652939337097E-3</v>
      </c>
      <c r="F18" s="59">
        <f t="shared" si="0"/>
        <v>0.12550008027449172</v>
      </c>
      <c r="G18" s="128">
        <f t="shared" si="0"/>
        <v>1</v>
      </c>
    </row>
    <row r="19" spans="1:7" ht="17.100000000000001" customHeight="1" x14ac:dyDescent="0.2">
      <c r="A19" s="6"/>
      <c r="B19" s="131" t="s">
        <v>90</v>
      </c>
      <c r="C19" s="53">
        <f>C9/$G9</f>
        <v>0.35832265607491209</v>
      </c>
      <c r="D19" s="53">
        <f t="shared" si="0"/>
        <v>0.23181462229593885</v>
      </c>
      <c r="E19" s="53">
        <f t="shared" si="0"/>
        <v>4.1874911906652334E-3</v>
      </c>
      <c r="F19" s="54">
        <f t="shared" si="0"/>
        <v>0.4056752304384838</v>
      </c>
      <c r="G19" s="128">
        <f t="shared" si="0"/>
        <v>1</v>
      </c>
    </row>
    <row r="20" spans="1:7" ht="17.100000000000001" customHeight="1" x14ac:dyDescent="0.2">
      <c r="A20" s="6"/>
      <c r="B20" s="131" t="s">
        <v>91</v>
      </c>
      <c r="C20" s="53">
        <f>C10/$G10</f>
        <v>3.6375871374972828E-2</v>
      </c>
      <c r="D20" s="53">
        <f t="shared" si="0"/>
        <v>5.2596614069279811E-2</v>
      </c>
      <c r="E20" s="53">
        <f t="shared" si="0"/>
        <v>3.3872820809525681E-3</v>
      </c>
      <c r="F20" s="54">
        <f t="shared" si="0"/>
        <v>0.90764023247479475</v>
      </c>
      <c r="G20" s="128">
        <f t="shared" si="0"/>
        <v>1</v>
      </c>
    </row>
    <row r="21" spans="1:7" ht="17.100000000000001" customHeight="1" x14ac:dyDescent="0.2">
      <c r="A21" s="6"/>
      <c r="B21" s="132" t="s">
        <v>99</v>
      </c>
      <c r="C21" s="53">
        <f>C11/$G11</f>
        <v>0.39562307863391222</v>
      </c>
      <c r="D21" s="53">
        <f t="shared" si="0"/>
        <v>0.34661397475349714</v>
      </c>
      <c r="E21" s="53">
        <f t="shared" si="0"/>
        <v>8.8998770458221328E-4</v>
      </c>
      <c r="F21" s="54">
        <f t="shared" si="0"/>
        <v>0.25687295890800849</v>
      </c>
      <c r="G21" s="128">
        <f t="shared" si="0"/>
        <v>1</v>
      </c>
    </row>
    <row r="22" spans="1:7" ht="17.100000000000001" customHeight="1" thickBot="1" x14ac:dyDescent="0.25">
      <c r="A22" s="6"/>
      <c r="B22" s="133" t="s">
        <v>100</v>
      </c>
      <c r="C22" s="57">
        <f>C12/$G12</f>
        <v>0.25948711428370519</v>
      </c>
      <c r="D22" s="55">
        <f t="shared" si="0"/>
        <v>0.37849128197381321</v>
      </c>
      <c r="E22" s="55">
        <f t="shared" si="0"/>
        <v>2.1761638660161915E-3</v>
      </c>
      <c r="F22" s="56">
        <f t="shared" si="0"/>
        <v>0.35984543987646539</v>
      </c>
      <c r="G22" s="129">
        <f t="shared" si="0"/>
        <v>1</v>
      </c>
    </row>
    <row r="23" spans="1:7" ht="27" customHeight="1" thickTop="1" thickBot="1" x14ac:dyDescent="0.25">
      <c r="A23" s="6"/>
      <c r="B23" s="203" t="s">
        <v>92</v>
      </c>
      <c r="C23" s="155">
        <f>C13/$G13</f>
        <v>0.32186389895697404</v>
      </c>
      <c r="D23" s="155">
        <f t="shared" si="0"/>
        <v>0.33743486141724166</v>
      </c>
      <c r="E23" s="155">
        <f t="shared" si="0"/>
        <v>7.5878198701904041E-3</v>
      </c>
      <c r="F23" s="156">
        <f t="shared" si="0"/>
        <v>0.333113419755594</v>
      </c>
      <c r="G23" s="157">
        <f t="shared" si="0"/>
        <v>1</v>
      </c>
    </row>
    <row r="24" spans="1:7" ht="18" customHeight="1" x14ac:dyDescent="0.2">
      <c r="A24" s="6"/>
      <c r="B24" s="9"/>
      <c r="C24" s="9"/>
      <c r="D24" s="9"/>
      <c r="E24" s="9"/>
      <c r="F24" s="9"/>
      <c r="G24" s="9"/>
    </row>
    <row r="25" spans="1:7" ht="18" customHeight="1" x14ac:dyDescent="0.2">
      <c r="A25" s="6"/>
      <c r="B25" s="1" t="s">
        <v>205</v>
      </c>
    </row>
    <row r="26" spans="1:7" ht="6" customHeight="1" x14ac:dyDescent="0.2">
      <c r="A26" s="6"/>
      <c r="B26" s="2"/>
    </row>
    <row r="27" spans="1:7" ht="15" customHeight="1" x14ac:dyDescent="0.2">
      <c r="A27" s="6"/>
      <c r="B27" s="3" t="s">
        <v>121</v>
      </c>
    </row>
    <row r="28" spans="1:7" ht="11.25" customHeight="1" thickBot="1" x14ac:dyDescent="0.3">
      <c r="A28" s="6"/>
      <c r="G28" s="14" t="s">
        <v>88</v>
      </c>
    </row>
    <row r="29" spans="1:7" ht="42" customHeight="1" thickBot="1" x14ac:dyDescent="0.25">
      <c r="A29" s="6"/>
      <c r="B29" s="195" t="s">
        <v>0</v>
      </c>
      <c r="C29" s="196" t="s">
        <v>105</v>
      </c>
      <c r="D29" s="197" t="s">
        <v>106</v>
      </c>
      <c r="E29" s="197" t="s">
        <v>107</v>
      </c>
      <c r="F29" s="198" t="s">
        <v>108</v>
      </c>
      <c r="G29" s="199" t="s">
        <v>103</v>
      </c>
    </row>
    <row r="30" spans="1:7" ht="17.100000000000001" customHeight="1" thickTop="1" x14ac:dyDescent="0.2">
      <c r="A30" s="6"/>
      <c r="B30" s="130" t="s">
        <v>81</v>
      </c>
      <c r="C30" s="33">
        <v>2454485.91</v>
      </c>
      <c r="D30" s="33">
        <v>3323880.53</v>
      </c>
      <c r="E30" s="33">
        <v>104061.51</v>
      </c>
      <c r="F30" s="38">
        <v>1558129.55</v>
      </c>
      <c r="G30" s="147">
        <v>7440557.5</v>
      </c>
    </row>
    <row r="31" spans="1:7" ht="17.100000000000001" customHeight="1" x14ac:dyDescent="0.2">
      <c r="A31" s="6"/>
      <c r="B31" s="131" t="s">
        <v>82</v>
      </c>
      <c r="C31" s="33">
        <v>1261232.29</v>
      </c>
      <c r="D31" s="33">
        <v>1101653.44</v>
      </c>
      <c r="E31" s="33">
        <v>63191.37</v>
      </c>
      <c r="F31" s="39">
        <v>656386.30000000005</v>
      </c>
      <c r="G31" s="147">
        <v>3082463.4</v>
      </c>
    </row>
    <row r="32" spans="1:7" ht="17.100000000000001" customHeight="1" x14ac:dyDescent="0.2">
      <c r="A32" s="6"/>
      <c r="B32" s="131" t="s">
        <v>83</v>
      </c>
      <c r="C32" s="33">
        <v>4675886.91</v>
      </c>
      <c r="D32" s="33">
        <v>4768004.92</v>
      </c>
      <c r="E32" s="33">
        <v>130012.21</v>
      </c>
      <c r="F32" s="39">
        <v>1633616.62</v>
      </c>
      <c r="G32" s="147">
        <v>11207520.66</v>
      </c>
    </row>
    <row r="33" spans="1:7" ht="17.100000000000001" customHeight="1" x14ac:dyDescent="0.2">
      <c r="A33" s="6"/>
      <c r="B33" s="131" t="s">
        <v>84</v>
      </c>
      <c r="C33" s="33">
        <v>2782062.61</v>
      </c>
      <c r="D33" s="33">
        <v>3055854.89</v>
      </c>
      <c r="E33" s="33">
        <v>67015.05</v>
      </c>
      <c r="F33" s="39">
        <v>851844.59</v>
      </c>
      <c r="G33" s="147">
        <v>6756777.1399999997</v>
      </c>
    </row>
    <row r="34" spans="1:7" ht="17.100000000000001" customHeight="1" x14ac:dyDescent="0.2">
      <c r="A34" s="6"/>
      <c r="B34" s="131" t="s">
        <v>85</v>
      </c>
      <c r="C34" s="33">
        <v>3673970.42</v>
      </c>
      <c r="D34" s="33">
        <v>3716716.85</v>
      </c>
      <c r="E34" s="33">
        <v>70668.95</v>
      </c>
      <c r="F34" s="39">
        <v>738095.38</v>
      </c>
      <c r="G34" s="147">
        <v>8199451.5999999996</v>
      </c>
    </row>
    <row r="35" spans="1:7" ht="17.100000000000001" customHeight="1" x14ac:dyDescent="0.2">
      <c r="A35" s="6"/>
      <c r="B35" s="131" t="s">
        <v>86</v>
      </c>
      <c r="C35" s="33">
        <v>4130108.85</v>
      </c>
      <c r="D35" s="33">
        <v>4073288.01</v>
      </c>
      <c r="E35" s="33">
        <v>46673.33</v>
      </c>
      <c r="F35" s="39">
        <v>626300.48</v>
      </c>
      <c r="G35" s="147">
        <v>8876370.6699999999</v>
      </c>
    </row>
    <row r="36" spans="1:7" ht="17.100000000000001" customHeight="1" thickBot="1" x14ac:dyDescent="0.25">
      <c r="A36" s="6"/>
      <c r="B36" s="133" t="s">
        <v>87</v>
      </c>
      <c r="C36" s="35">
        <v>2822585.83</v>
      </c>
      <c r="D36" s="36">
        <v>3249476.09</v>
      </c>
      <c r="E36" s="36">
        <v>24539.16</v>
      </c>
      <c r="F36" s="40">
        <v>479049.62</v>
      </c>
      <c r="G36" s="151">
        <v>6575650.7000000002</v>
      </c>
    </row>
    <row r="37" spans="1:7" ht="27" customHeight="1" thickTop="1" thickBot="1" x14ac:dyDescent="0.25">
      <c r="A37" s="6"/>
      <c r="B37" s="203" t="s">
        <v>1</v>
      </c>
      <c r="C37" s="152">
        <v>21800332.82</v>
      </c>
      <c r="D37" s="152">
        <v>23288874.73</v>
      </c>
      <c r="E37" s="152">
        <v>506161.58</v>
      </c>
      <c r="F37" s="153">
        <v>6543422.54</v>
      </c>
      <c r="G37" s="154">
        <v>52138791.670000002</v>
      </c>
    </row>
    <row r="38" spans="1:7" ht="12" customHeight="1" x14ac:dyDescent="0.2">
      <c r="A38" s="6"/>
      <c r="B38" s="9"/>
      <c r="C38" s="9"/>
      <c r="D38" s="9"/>
      <c r="E38" s="9"/>
      <c r="F38" s="9"/>
      <c r="G38" s="9"/>
    </row>
    <row r="39" spans="1:7" ht="15" customHeight="1" x14ac:dyDescent="0.25">
      <c r="A39" s="6"/>
      <c r="B39" s="4" t="s">
        <v>10</v>
      </c>
    </row>
    <row r="40" spans="1:7" ht="11.25" customHeight="1" thickBot="1" x14ac:dyDescent="0.3">
      <c r="A40" s="6"/>
      <c r="B40" s="2"/>
      <c r="C40" s="2"/>
      <c r="G40" s="14" t="s">
        <v>102</v>
      </c>
    </row>
    <row r="41" spans="1:7" ht="42" customHeight="1" thickBot="1" x14ac:dyDescent="0.25">
      <c r="A41" s="6"/>
      <c r="B41" s="195" t="s">
        <v>0</v>
      </c>
      <c r="C41" s="196" t="s">
        <v>105</v>
      </c>
      <c r="D41" s="197" t="s">
        <v>106</v>
      </c>
      <c r="E41" s="197" t="s">
        <v>107</v>
      </c>
      <c r="F41" s="198" t="s">
        <v>108</v>
      </c>
      <c r="G41" s="199" t="s">
        <v>103</v>
      </c>
    </row>
    <row r="42" spans="1:7" ht="17.100000000000001" customHeight="1" thickTop="1" x14ac:dyDescent="0.2">
      <c r="A42" s="6"/>
      <c r="B42" s="130" t="s">
        <v>81</v>
      </c>
      <c r="C42" s="53">
        <v>0.32987930138299448</v>
      </c>
      <c r="D42" s="53">
        <v>0.44672466142489992</v>
      </c>
      <c r="E42" s="53">
        <v>1.3985714108116226E-2</v>
      </c>
      <c r="F42" s="59">
        <v>0.20941032308398935</v>
      </c>
      <c r="G42" s="128">
        <v>1</v>
      </c>
    </row>
    <row r="43" spans="1:7" ht="17.100000000000001" customHeight="1" x14ac:dyDescent="0.2">
      <c r="A43" s="6"/>
      <c r="B43" s="131" t="s">
        <v>82</v>
      </c>
      <c r="C43" s="53">
        <v>0.40916375195241572</v>
      </c>
      <c r="D43" s="53">
        <v>0.35739384285957781</v>
      </c>
      <c r="E43" s="53">
        <v>2.0500282339118773E-2</v>
      </c>
      <c r="F43" s="54">
        <v>0.21294212284888769</v>
      </c>
      <c r="G43" s="128">
        <v>1</v>
      </c>
    </row>
    <row r="44" spans="1:7" ht="17.100000000000001" customHeight="1" x14ac:dyDescent="0.2">
      <c r="A44" s="6"/>
      <c r="B44" s="131" t="s">
        <v>83</v>
      </c>
      <c r="C44" s="53">
        <v>0.41720975154553053</v>
      </c>
      <c r="D44" s="53">
        <v>0.42542905470762699</v>
      </c>
      <c r="E44" s="53">
        <v>1.1600443482921049E-2</v>
      </c>
      <c r="F44" s="54">
        <v>0.14576075026392146</v>
      </c>
      <c r="G44" s="128">
        <v>1</v>
      </c>
    </row>
    <row r="45" spans="1:7" ht="17.100000000000001" customHeight="1" x14ac:dyDescent="0.2">
      <c r="A45" s="6"/>
      <c r="B45" s="131" t="s">
        <v>84</v>
      </c>
      <c r="C45" s="53">
        <v>0.41174402416356742</v>
      </c>
      <c r="D45" s="53">
        <v>0.45226515936264849</v>
      </c>
      <c r="E45" s="53">
        <v>9.9181974795752997E-3</v>
      </c>
      <c r="F45" s="54">
        <v>0.12607261899420882</v>
      </c>
      <c r="G45" s="128">
        <v>1</v>
      </c>
    </row>
    <row r="46" spans="1:7" ht="17.100000000000001" customHeight="1" x14ac:dyDescent="0.2">
      <c r="A46" s="6"/>
      <c r="B46" s="131" t="s">
        <v>85</v>
      </c>
      <c r="C46" s="53">
        <v>0.44807513956177264</v>
      </c>
      <c r="D46" s="53">
        <v>0.45328846748726465</v>
      </c>
      <c r="E46" s="53">
        <v>8.6187410387299559E-3</v>
      </c>
      <c r="F46" s="54">
        <v>9.0017651912232766E-2</v>
      </c>
      <c r="G46" s="128">
        <v>1</v>
      </c>
    </row>
    <row r="47" spans="1:7" ht="17.100000000000001" customHeight="1" x14ac:dyDescent="0.2">
      <c r="A47" s="6"/>
      <c r="B47" s="131" t="s">
        <v>86</v>
      </c>
      <c r="C47" s="53">
        <v>0.46529251690206852</v>
      </c>
      <c r="D47" s="53">
        <v>0.45889115736983976</v>
      </c>
      <c r="E47" s="53">
        <v>5.258154682267229E-3</v>
      </c>
      <c r="F47" s="54">
        <v>7.0558171045824514E-2</v>
      </c>
      <c r="G47" s="128">
        <v>1</v>
      </c>
    </row>
    <row r="48" spans="1:7" ht="17.100000000000001" customHeight="1" thickBot="1" x14ac:dyDescent="0.25">
      <c r="A48" s="6"/>
      <c r="B48" s="133" t="s">
        <v>87</v>
      </c>
      <c r="C48" s="57">
        <v>0.42924813965559333</v>
      </c>
      <c r="D48" s="55">
        <v>0.4941679900971625</v>
      </c>
      <c r="E48" s="55">
        <v>3.731822312277019E-3</v>
      </c>
      <c r="F48" s="56">
        <v>7.2852047934967107E-2</v>
      </c>
      <c r="G48" s="129">
        <v>1</v>
      </c>
    </row>
    <row r="49" spans="1:7" ht="27" customHeight="1" thickTop="1" thickBot="1" x14ac:dyDescent="0.25">
      <c r="A49" s="6"/>
      <c r="B49" s="203" t="s">
        <v>1</v>
      </c>
      <c r="C49" s="155">
        <v>0.41812117469042986</v>
      </c>
      <c r="D49" s="155">
        <v>0.44667077974114472</v>
      </c>
      <c r="E49" s="155">
        <v>9.7079652939337097E-3</v>
      </c>
      <c r="F49" s="156">
        <v>0.12550008027449172</v>
      </c>
      <c r="G49" s="157">
        <v>1</v>
      </c>
    </row>
  </sheetData>
  <phoneticPr fontId="2" type="noConversion"/>
  <hyperlinks>
    <hyperlink ref="I1" location="INDICE!A1" display="VOLVER AL ÍNDICE" xr:uid="{A0AD4724-E1E2-40A3-8D3A-D68728D33B99}"/>
    <hyperlink ref="I1:J1" location="INDICE!A6:N6" display="VOLVER AL ÍNDICE" xr:uid="{E9C2875E-269E-4342-AA63-E639D9DAE878}"/>
  </hyperlinks>
  <pageMargins left="0.59055118110236227" right="0.59055118110236227" top="0.39370078740157483" bottom="0.19685039370078741" header="0" footer="0"/>
  <pageSetup paperSize="9" scale="90" orientation="portrait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01D0-8064-4D10-A599-DF66CEE5AF36}">
  <sheetPr codeName="Hoja69">
    <tabColor rgb="FF92D050"/>
  </sheetPr>
  <dimension ref="A1:I49"/>
  <sheetViews>
    <sheetView showGridLines="0" workbookViewId="0">
      <selection activeCell="I1" sqref="I1"/>
    </sheetView>
  </sheetViews>
  <sheetFormatPr baseColWidth="10" defaultColWidth="9.140625" defaultRowHeight="12.75" x14ac:dyDescent="0.2"/>
  <cols>
    <col min="1" max="1" width="1.5703125" style="5" customWidth="1"/>
    <col min="2" max="2" width="21.5703125" style="5" customWidth="1"/>
    <col min="3" max="4" width="13.42578125" style="5" customWidth="1"/>
    <col min="5" max="7" width="13.5703125" style="5" customWidth="1"/>
    <col min="8" max="8" width="5.42578125" style="9" customWidth="1"/>
    <col min="9" max="16384" width="9.140625" style="5"/>
  </cols>
  <sheetData>
    <row r="1" spans="1:9" ht="19.5" thickTop="1" thickBot="1" x14ac:dyDescent="0.25">
      <c r="A1" s="6"/>
      <c r="B1" s="1" t="s">
        <v>120</v>
      </c>
      <c r="G1" s="106"/>
      <c r="H1" s="164"/>
      <c r="I1" s="466" t="s">
        <v>180</v>
      </c>
    </row>
    <row r="2" spans="1:9" ht="12" customHeight="1" thickTop="1" x14ac:dyDescent="0.2">
      <c r="A2" s="6"/>
      <c r="B2" s="1"/>
      <c r="I2" s="10"/>
    </row>
    <row r="3" spans="1:9" ht="18" x14ac:dyDescent="0.2">
      <c r="A3" s="6"/>
      <c r="B3" s="1" t="s">
        <v>182</v>
      </c>
    </row>
    <row r="4" spans="1:9" ht="6" customHeight="1" x14ac:dyDescent="0.2">
      <c r="A4" s="6"/>
      <c r="B4" s="2"/>
    </row>
    <row r="5" spans="1:9" ht="15" customHeight="1" x14ac:dyDescent="0.2">
      <c r="A5" s="6"/>
      <c r="B5" s="3" t="s">
        <v>121</v>
      </c>
    </row>
    <row r="6" spans="1:9" ht="11.25" customHeight="1" thickBot="1" x14ac:dyDescent="0.3">
      <c r="A6" s="6"/>
      <c r="G6" s="20" t="s">
        <v>88</v>
      </c>
      <c r="H6" s="19"/>
      <c r="I6" s="10"/>
    </row>
    <row r="7" spans="1:9" ht="42" customHeight="1" thickBot="1" x14ac:dyDescent="0.25">
      <c r="A7" s="6"/>
      <c r="B7" s="290" t="s">
        <v>2</v>
      </c>
      <c r="C7" s="291" t="s">
        <v>3</v>
      </c>
      <c r="D7" s="292" t="s">
        <v>4</v>
      </c>
      <c r="E7" s="293" t="s">
        <v>114</v>
      </c>
      <c r="F7" s="293" t="s">
        <v>107</v>
      </c>
      <c r="G7" s="294" t="s">
        <v>94</v>
      </c>
      <c r="H7" s="112"/>
    </row>
    <row r="8" spans="1:9" ht="17.100000000000001" customHeight="1" thickTop="1" x14ac:dyDescent="0.2">
      <c r="A8" s="6"/>
      <c r="B8" s="130" t="s">
        <v>89</v>
      </c>
      <c r="C8" s="33">
        <v>52138791.670000002</v>
      </c>
      <c r="D8" s="38">
        <v>10728506.41</v>
      </c>
      <c r="E8" s="134">
        <v>62867298.079999998</v>
      </c>
      <c r="F8" s="34">
        <v>2052541.08</v>
      </c>
      <c r="G8" s="137">
        <v>64919839.159999996</v>
      </c>
      <c r="H8" s="124"/>
    </row>
    <row r="9" spans="1:9" ht="17.100000000000001" customHeight="1" x14ac:dyDescent="0.2">
      <c r="A9" s="6"/>
      <c r="B9" s="131" t="s">
        <v>90</v>
      </c>
      <c r="C9" s="33">
        <v>5877359.2300000004</v>
      </c>
      <c r="D9" s="39">
        <v>2227774.69</v>
      </c>
      <c r="E9" s="135">
        <v>8105133.9199999999</v>
      </c>
      <c r="F9" s="34">
        <v>644007.02</v>
      </c>
      <c r="G9" s="137">
        <v>8749140.9399999995</v>
      </c>
      <c r="H9" s="124"/>
    </row>
    <row r="10" spans="1:9" ht="17.100000000000001" customHeight="1" x14ac:dyDescent="0.2">
      <c r="A10" s="6"/>
      <c r="B10" s="131" t="s">
        <v>91</v>
      </c>
      <c r="C10" s="33">
        <v>18103233.960000001</v>
      </c>
      <c r="D10" s="39">
        <v>848107.28</v>
      </c>
      <c r="E10" s="135">
        <v>18951341.240000002</v>
      </c>
      <c r="F10" s="34">
        <v>451534.49</v>
      </c>
      <c r="G10" s="137">
        <v>19402875.73</v>
      </c>
      <c r="H10" s="124"/>
    </row>
    <row r="11" spans="1:9" ht="17.100000000000001" customHeight="1" x14ac:dyDescent="0.2">
      <c r="A11" s="6"/>
      <c r="B11" s="132" t="s">
        <v>99</v>
      </c>
      <c r="C11" s="33">
        <v>679155.45</v>
      </c>
      <c r="D11" s="39">
        <v>144961.03</v>
      </c>
      <c r="E11" s="135">
        <v>824116.48</v>
      </c>
      <c r="F11" s="34">
        <v>1716.12</v>
      </c>
      <c r="G11" s="137">
        <v>825832.6</v>
      </c>
      <c r="H11" s="124"/>
    </row>
    <row r="12" spans="1:9" ht="17.100000000000001" customHeight="1" thickBot="1" x14ac:dyDescent="0.25">
      <c r="A12" s="6"/>
      <c r="B12" s="133" t="s">
        <v>100</v>
      </c>
      <c r="C12" s="35">
        <v>1841336.52</v>
      </c>
      <c r="D12" s="40">
        <v>655338.16</v>
      </c>
      <c r="E12" s="136">
        <v>2496674.6800000002</v>
      </c>
      <c r="F12" s="37">
        <v>11140.05</v>
      </c>
      <c r="G12" s="138">
        <v>2507814.73</v>
      </c>
      <c r="H12" s="124"/>
    </row>
    <row r="13" spans="1:9" ht="26.25" customHeight="1" thickTop="1" thickBot="1" x14ac:dyDescent="0.25">
      <c r="A13" s="6"/>
      <c r="B13" s="202" t="s">
        <v>92</v>
      </c>
      <c r="C13" s="152">
        <v>78639876.829999998</v>
      </c>
      <c r="D13" s="153">
        <v>14604687.57</v>
      </c>
      <c r="E13" s="188">
        <v>93244564.400000006</v>
      </c>
      <c r="F13" s="188">
        <v>3160938.7600000002</v>
      </c>
      <c r="G13" s="189">
        <v>96405503.159999996</v>
      </c>
      <c r="H13" s="124"/>
    </row>
    <row r="14" spans="1:9" ht="12" customHeight="1" x14ac:dyDescent="0.2">
      <c r="A14" s="6"/>
      <c r="B14" s="7"/>
      <c r="C14" s="8"/>
      <c r="D14" s="8"/>
      <c r="E14" s="8"/>
      <c r="F14" s="8"/>
      <c r="G14" s="8"/>
      <c r="H14" s="16"/>
    </row>
    <row r="15" spans="1:9" ht="15" customHeight="1" x14ac:dyDescent="0.25">
      <c r="A15" s="6"/>
      <c r="B15" s="4" t="s">
        <v>9</v>
      </c>
    </row>
    <row r="16" spans="1:9" ht="11.25" customHeight="1" thickBot="1" x14ac:dyDescent="0.3">
      <c r="A16" s="6"/>
      <c r="B16" s="2"/>
      <c r="C16" s="2"/>
      <c r="G16" s="20" t="s">
        <v>102</v>
      </c>
      <c r="H16" s="19"/>
    </row>
    <row r="17" spans="1:7" ht="42" customHeight="1" thickBot="1" x14ac:dyDescent="0.25">
      <c r="A17" s="6"/>
      <c r="B17" s="290" t="s">
        <v>2</v>
      </c>
      <c r="C17" s="291" t="s">
        <v>3</v>
      </c>
      <c r="D17" s="292" t="s">
        <v>4</v>
      </c>
      <c r="E17" s="293" t="s">
        <v>114</v>
      </c>
      <c r="F17" s="293" t="s">
        <v>107</v>
      </c>
      <c r="G17" s="294" t="s">
        <v>94</v>
      </c>
    </row>
    <row r="18" spans="1:7" ht="17.100000000000001" customHeight="1" thickTop="1" x14ac:dyDescent="0.2">
      <c r="A18" s="6"/>
      <c r="B18" s="130" t="s">
        <v>89</v>
      </c>
      <c r="C18" s="32">
        <v>0.80312570617280632</v>
      </c>
      <c r="D18" s="42">
        <f t="shared" ref="D18:G23" si="0">D8/$G8</f>
        <v>0.16525774784436481</v>
      </c>
      <c r="E18" s="139">
        <f t="shared" si="0"/>
        <v>0.96838345401717107</v>
      </c>
      <c r="F18" s="45">
        <f t="shared" si="0"/>
        <v>3.161654598282896E-2</v>
      </c>
      <c r="G18" s="128">
        <f t="shared" si="0"/>
        <v>1</v>
      </c>
    </row>
    <row r="19" spans="1:7" ht="17.100000000000001" customHeight="1" x14ac:dyDescent="0.2">
      <c r="A19" s="6"/>
      <c r="B19" s="131" t="s">
        <v>90</v>
      </c>
      <c r="C19" s="32">
        <f>C9/$G9</f>
        <v>0.67176415036697312</v>
      </c>
      <c r="D19" s="43">
        <f t="shared" si="0"/>
        <v>0.25462782063721107</v>
      </c>
      <c r="E19" s="140">
        <f t="shared" si="0"/>
        <v>0.92639197100418413</v>
      </c>
      <c r="F19" s="46">
        <f t="shared" si="0"/>
        <v>7.3608028995815908E-2</v>
      </c>
      <c r="G19" s="128">
        <f t="shared" si="0"/>
        <v>1</v>
      </c>
    </row>
    <row r="20" spans="1:7" ht="17.100000000000001" customHeight="1" x14ac:dyDescent="0.2">
      <c r="A20" s="6"/>
      <c r="B20" s="131" t="s">
        <v>91</v>
      </c>
      <c r="C20" s="32">
        <f>C10/$G10</f>
        <v>0.93301808514958728</v>
      </c>
      <c r="D20" s="43">
        <f t="shared" si="0"/>
        <v>4.371039075865895E-2</v>
      </c>
      <c r="E20" s="140">
        <f t="shared" si="0"/>
        <v>0.9767284759082463</v>
      </c>
      <c r="F20" s="46">
        <f t="shared" si="0"/>
        <v>2.3271524091753794E-2</v>
      </c>
      <c r="G20" s="128">
        <f t="shared" si="0"/>
        <v>1</v>
      </c>
    </row>
    <row r="21" spans="1:7" ht="17.100000000000001" customHeight="1" x14ac:dyDescent="0.2">
      <c r="A21" s="6"/>
      <c r="B21" s="132" t="s">
        <v>99</v>
      </c>
      <c r="C21" s="32">
        <f>C11/$G11</f>
        <v>0.82238876256519777</v>
      </c>
      <c r="D21" s="43">
        <f t="shared" si="0"/>
        <v>0.17553318917175226</v>
      </c>
      <c r="E21" s="140">
        <f t="shared" si="0"/>
        <v>0.99792195173695009</v>
      </c>
      <c r="F21" s="46">
        <f t="shared" si="0"/>
        <v>2.0780482630499207E-3</v>
      </c>
      <c r="G21" s="128">
        <f t="shared" si="0"/>
        <v>1</v>
      </c>
    </row>
    <row r="22" spans="1:7" ht="17.100000000000001" customHeight="1" thickBot="1" x14ac:dyDescent="0.25">
      <c r="A22" s="6"/>
      <c r="B22" s="133" t="s">
        <v>100</v>
      </c>
      <c r="C22" s="41">
        <f>C12/$G12</f>
        <v>0.73423945476227426</v>
      </c>
      <c r="D22" s="44">
        <f t="shared" si="0"/>
        <v>0.26131841087000873</v>
      </c>
      <c r="E22" s="141">
        <f t="shared" si="0"/>
        <v>0.9955578656322831</v>
      </c>
      <c r="F22" s="47">
        <f t="shared" si="0"/>
        <v>4.4421343677170282E-3</v>
      </c>
      <c r="G22" s="129">
        <f t="shared" si="0"/>
        <v>1</v>
      </c>
    </row>
    <row r="23" spans="1:7" ht="27" customHeight="1" thickTop="1" thickBot="1" x14ac:dyDescent="0.25">
      <c r="A23" s="6"/>
      <c r="B23" s="202" t="s">
        <v>92</v>
      </c>
      <c r="C23" s="184">
        <f>C13/$G13</f>
        <v>0.81571979038877929</v>
      </c>
      <c r="D23" s="185">
        <f t="shared" si="0"/>
        <v>0.15149226020594736</v>
      </c>
      <c r="E23" s="187">
        <f t="shared" si="0"/>
        <v>0.9672120505947267</v>
      </c>
      <c r="F23" s="186">
        <f t="shared" si="0"/>
        <v>3.2787949405273353E-2</v>
      </c>
      <c r="G23" s="157">
        <f t="shared" si="0"/>
        <v>1</v>
      </c>
    </row>
    <row r="24" spans="1:7" ht="18" customHeight="1" x14ac:dyDescent="0.2">
      <c r="A24" s="6"/>
      <c r="B24" s="9"/>
      <c r="C24" s="9"/>
      <c r="D24" s="9"/>
      <c r="E24" s="9"/>
      <c r="F24" s="9"/>
      <c r="G24" s="9"/>
    </row>
    <row r="25" spans="1:7" ht="18" customHeight="1" x14ac:dyDescent="0.2">
      <c r="A25" s="6"/>
      <c r="B25" s="1" t="s">
        <v>183</v>
      </c>
    </row>
    <row r="26" spans="1:7" ht="6" customHeight="1" x14ac:dyDescent="0.2">
      <c r="A26" s="6"/>
      <c r="B26" s="2"/>
    </row>
    <row r="27" spans="1:7" ht="15" customHeight="1" x14ac:dyDescent="0.2">
      <c r="A27" s="6"/>
      <c r="B27" s="3" t="s">
        <v>121</v>
      </c>
    </row>
    <row r="28" spans="1:7" ht="11.25" customHeight="1" thickBot="1" x14ac:dyDescent="0.3">
      <c r="A28" s="6"/>
      <c r="G28" s="20" t="s">
        <v>88</v>
      </c>
    </row>
    <row r="29" spans="1:7" ht="42" customHeight="1" thickBot="1" x14ac:dyDescent="0.25">
      <c r="A29" s="6"/>
      <c r="B29" s="195" t="s">
        <v>0</v>
      </c>
      <c r="C29" s="291" t="s">
        <v>3</v>
      </c>
      <c r="D29" s="292" t="s">
        <v>4</v>
      </c>
      <c r="E29" s="293" t="s">
        <v>114</v>
      </c>
      <c r="F29" s="293" t="s">
        <v>107</v>
      </c>
      <c r="G29" s="294" t="s">
        <v>94</v>
      </c>
    </row>
    <row r="30" spans="1:7" ht="17.100000000000001" customHeight="1" thickTop="1" x14ac:dyDescent="0.2">
      <c r="A30" s="6"/>
      <c r="B30" s="130" t="s">
        <v>272</v>
      </c>
      <c r="C30" s="31">
        <v>7440557.5</v>
      </c>
      <c r="D30" s="38">
        <v>1301885.3999999999</v>
      </c>
      <c r="E30" s="134">
        <v>8742442.9000000004</v>
      </c>
      <c r="F30" s="49">
        <v>145377.01999999999</v>
      </c>
      <c r="G30" s="142">
        <v>8887819.9199999999</v>
      </c>
    </row>
    <row r="31" spans="1:7" ht="17.100000000000001" customHeight="1" x14ac:dyDescent="0.2">
      <c r="A31" s="6"/>
      <c r="B31" s="131" t="s">
        <v>82</v>
      </c>
      <c r="C31" s="31">
        <v>3082463.4</v>
      </c>
      <c r="D31" s="48">
        <v>408396.75</v>
      </c>
      <c r="E31" s="143">
        <v>3490860.15</v>
      </c>
      <c r="F31" s="50">
        <v>222058.08</v>
      </c>
      <c r="G31" s="142">
        <v>3712918.23</v>
      </c>
    </row>
    <row r="32" spans="1:7" ht="17.100000000000001" customHeight="1" x14ac:dyDescent="0.2">
      <c r="A32" s="6"/>
      <c r="B32" s="131" t="s">
        <v>83</v>
      </c>
      <c r="C32" s="31">
        <v>11207520.66</v>
      </c>
      <c r="D32" s="48">
        <v>1765457.53</v>
      </c>
      <c r="E32" s="143">
        <v>12972978.189999999</v>
      </c>
      <c r="F32" s="50">
        <v>599296.41</v>
      </c>
      <c r="G32" s="142">
        <v>13572274.6</v>
      </c>
    </row>
    <row r="33" spans="1:7" ht="17.100000000000001" customHeight="1" x14ac:dyDescent="0.2">
      <c r="A33" s="6"/>
      <c r="B33" s="131" t="s">
        <v>84</v>
      </c>
      <c r="C33" s="31">
        <v>6756777.1399999997</v>
      </c>
      <c r="D33" s="48">
        <v>1302183.3699999999</v>
      </c>
      <c r="E33" s="143">
        <v>8058960.5099999998</v>
      </c>
      <c r="F33" s="50">
        <v>308210.45</v>
      </c>
      <c r="G33" s="142">
        <v>8367170.96</v>
      </c>
    </row>
    <row r="34" spans="1:7" ht="17.100000000000001" customHeight="1" x14ac:dyDescent="0.2">
      <c r="A34" s="6"/>
      <c r="B34" s="131" t="s">
        <v>85</v>
      </c>
      <c r="C34" s="31">
        <v>8199451.5999999996</v>
      </c>
      <c r="D34" s="48">
        <v>1695100.43</v>
      </c>
      <c r="E34" s="143">
        <v>9894552.0299999993</v>
      </c>
      <c r="F34" s="50">
        <v>338385.01</v>
      </c>
      <c r="G34" s="142">
        <v>10232937.039999999</v>
      </c>
    </row>
    <row r="35" spans="1:7" ht="17.100000000000001" customHeight="1" x14ac:dyDescent="0.2">
      <c r="A35" s="6"/>
      <c r="B35" s="131" t="s">
        <v>86</v>
      </c>
      <c r="C35" s="31">
        <v>8876370.6699999999</v>
      </c>
      <c r="D35" s="48">
        <v>1875744.65</v>
      </c>
      <c r="E35" s="143">
        <v>10752115.32</v>
      </c>
      <c r="F35" s="50">
        <v>303759.46000000002</v>
      </c>
      <c r="G35" s="142">
        <v>11055874.780000001</v>
      </c>
    </row>
    <row r="36" spans="1:7" ht="17.100000000000001" customHeight="1" thickBot="1" x14ac:dyDescent="0.25">
      <c r="A36" s="6"/>
      <c r="B36" s="133" t="s">
        <v>87</v>
      </c>
      <c r="C36" s="35">
        <v>6575650.7000000002</v>
      </c>
      <c r="D36" s="40">
        <v>2379738.2800000003</v>
      </c>
      <c r="E36" s="136">
        <v>8955388.9800000004</v>
      </c>
      <c r="F36" s="37">
        <v>135454.65</v>
      </c>
      <c r="G36" s="138">
        <v>9090843.6300000008</v>
      </c>
    </row>
    <row r="37" spans="1:7" ht="27" customHeight="1" thickTop="1" thickBot="1" x14ac:dyDescent="0.25">
      <c r="A37" s="6"/>
      <c r="B37" s="202" t="s">
        <v>1</v>
      </c>
      <c r="C37" s="152">
        <v>52138791.670000009</v>
      </c>
      <c r="D37" s="153">
        <v>10728506.41</v>
      </c>
      <c r="E37" s="188">
        <v>62867298.079999998</v>
      </c>
      <c r="F37" s="188">
        <v>2052541.0799999998</v>
      </c>
      <c r="G37" s="189">
        <v>64919839.160000004</v>
      </c>
    </row>
    <row r="38" spans="1:7" ht="12" customHeight="1" x14ac:dyDescent="0.2">
      <c r="A38" s="6"/>
      <c r="B38" s="9"/>
      <c r="C38" s="9"/>
      <c r="D38" s="9"/>
      <c r="E38" s="9"/>
      <c r="F38" s="9"/>
      <c r="G38" s="9"/>
    </row>
    <row r="39" spans="1:7" ht="15" customHeight="1" x14ac:dyDescent="0.25">
      <c r="A39" s="6"/>
      <c r="B39" s="4" t="s">
        <v>10</v>
      </c>
    </row>
    <row r="40" spans="1:7" ht="11.25" customHeight="1" thickBot="1" x14ac:dyDescent="0.3">
      <c r="A40" s="6"/>
      <c r="B40" s="2"/>
      <c r="C40" s="2"/>
      <c r="G40" s="20" t="s">
        <v>102</v>
      </c>
    </row>
    <row r="41" spans="1:7" ht="42" customHeight="1" thickBot="1" x14ac:dyDescent="0.25">
      <c r="A41" s="6"/>
      <c r="B41" s="195" t="s">
        <v>0</v>
      </c>
      <c r="C41" s="291" t="s">
        <v>3</v>
      </c>
      <c r="D41" s="292" t="s">
        <v>4</v>
      </c>
      <c r="E41" s="293" t="s">
        <v>114</v>
      </c>
      <c r="F41" s="293" t="s">
        <v>107</v>
      </c>
      <c r="G41" s="294" t="s">
        <v>94</v>
      </c>
    </row>
    <row r="42" spans="1:7" ht="17.100000000000001" customHeight="1" thickTop="1" x14ac:dyDescent="0.2">
      <c r="A42" s="6"/>
      <c r="B42" s="130" t="s">
        <v>81</v>
      </c>
      <c r="C42" s="30">
        <v>0.8371633951827413</v>
      </c>
      <c r="D42" s="42">
        <f t="shared" ref="D42:G49" si="1">D30/$G30</f>
        <v>0.14647972300500886</v>
      </c>
      <c r="E42" s="139">
        <f t="shared" si="1"/>
        <v>0.98364311818775019</v>
      </c>
      <c r="F42" s="45">
        <f t="shared" si="1"/>
        <v>1.6356881812249858E-2</v>
      </c>
      <c r="G42" s="144">
        <f t="shared" si="1"/>
        <v>1</v>
      </c>
    </row>
    <row r="43" spans="1:7" ht="17.100000000000001" customHeight="1" x14ac:dyDescent="0.2">
      <c r="A43" s="6"/>
      <c r="B43" s="131" t="s">
        <v>82</v>
      </c>
      <c r="C43" s="30">
        <f t="shared" ref="C43:C49" si="2">C31/$G31</f>
        <v>0.83019964595342033</v>
      </c>
      <c r="D43" s="51">
        <f t="shared" si="1"/>
        <v>0.10999346732179448</v>
      </c>
      <c r="E43" s="145">
        <f t="shared" si="1"/>
        <v>0.94019311327521482</v>
      </c>
      <c r="F43" s="52">
        <f t="shared" si="1"/>
        <v>5.9806886724785208E-2</v>
      </c>
      <c r="G43" s="144">
        <f t="shared" si="1"/>
        <v>1</v>
      </c>
    </row>
    <row r="44" spans="1:7" ht="17.100000000000001" customHeight="1" x14ac:dyDescent="0.2">
      <c r="A44" s="6"/>
      <c r="B44" s="131" t="s">
        <v>83</v>
      </c>
      <c r="C44" s="30">
        <f t="shared" si="2"/>
        <v>0.82576583441658336</v>
      </c>
      <c r="D44" s="51">
        <f t="shared" si="1"/>
        <v>0.13007823537552063</v>
      </c>
      <c r="E44" s="145">
        <f t="shared" si="1"/>
        <v>0.95584406979210401</v>
      </c>
      <c r="F44" s="52">
        <f t="shared" si="1"/>
        <v>4.415593020789603E-2</v>
      </c>
      <c r="G44" s="144">
        <f t="shared" si="1"/>
        <v>1</v>
      </c>
    </row>
    <row r="45" spans="1:7" ht="17.100000000000001" customHeight="1" x14ac:dyDescent="0.2">
      <c r="A45" s="6"/>
      <c r="B45" s="131" t="s">
        <v>84</v>
      </c>
      <c r="C45" s="30">
        <f t="shared" si="2"/>
        <v>0.80753425169646587</v>
      </c>
      <c r="D45" s="51">
        <f t="shared" si="1"/>
        <v>0.15563006615081759</v>
      </c>
      <c r="E45" s="145">
        <f t="shared" si="1"/>
        <v>0.9631643178472834</v>
      </c>
      <c r="F45" s="52">
        <f t="shared" si="1"/>
        <v>3.6835682152716528E-2</v>
      </c>
      <c r="G45" s="144">
        <f t="shared" si="1"/>
        <v>1</v>
      </c>
    </row>
    <row r="46" spans="1:7" ht="17.100000000000001" customHeight="1" x14ac:dyDescent="0.2">
      <c r="A46" s="6"/>
      <c r="B46" s="131" t="s">
        <v>85</v>
      </c>
      <c r="C46" s="30">
        <f t="shared" si="2"/>
        <v>0.80128037218921466</v>
      </c>
      <c r="D46" s="51">
        <f t="shared" si="1"/>
        <v>0.1656514081317948</v>
      </c>
      <c r="E46" s="145">
        <f t="shared" si="1"/>
        <v>0.96693178032100935</v>
      </c>
      <c r="F46" s="52">
        <f t="shared" si="1"/>
        <v>3.3068219678990624E-2</v>
      </c>
      <c r="G46" s="144">
        <f t="shared" si="1"/>
        <v>1</v>
      </c>
    </row>
    <row r="47" spans="1:7" ht="17.100000000000001" customHeight="1" x14ac:dyDescent="0.2">
      <c r="A47" s="6"/>
      <c r="B47" s="131" t="s">
        <v>86</v>
      </c>
      <c r="C47" s="30">
        <f t="shared" si="2"/>
        <v>0.80286461692360078</v>
      </c>
      <c r="D47" s="51">
        <f t="shared" si="1"/>
        <v>0.1696604463532102</v>
      </c>
      <c r="E47" s="145">
        <f t="shared" si="1"/>
        <v>0.97252506327681099</v>
      </c>
      <c r="F47" s="52">
        <f t="shared" si="1"/>
        <v>2.74749367231889E-2</v>
      </c>
      <c r="G47" s="144">
        <f t="shared" si="1"/>
        <v>1</v>
      </c>
    </row>
    <row r="48" spans="1:7" ht="17.100000000000001" customHeight="1" thickBot="1" x14ac:dyDescent="0.25">
      <c r="A48" s="6"/>
      <c r="B48" s="133" t="s">
        <v>87</v>
      </c>
      <c r="C48" s="41">
        <f t="shared" si="2"/>
        <v>0.72332678545918405</v>
      </c>
      <c r="D48" s="44">
        <f t="shared" si="1"/>
        <v>0.26177309574953056</v>
      </c>
      <c r="E48" s="141">
        <f t="shared" si="1"/>
        <v>0.98509988120871461</v>
      </c>
      <c r="F48" s="47">
        <f t="shared" si="1"/>
        <v>1.4900118791285378E-2</v>
      </c>
      <c r="G48" s="129">
        <f t="shared" si="1"/>
        <v>1</v>
      </c>
    </row>
    <row r="49" spans="1:7" ht="27" customHeight="1" thickTop="1" thickBot="1" x14ac:dyDescent="0.25">
      <c r="A49" s="6"/>
      <c r="B49" s="202" t="s">
        <v>1</v>
      </c>
      <c r="C49" s="184">
        <f t="shared" si="2"/>
        <v>0.80312570617280632</v>
      </c>
      <c r="D49" s="185">
        <f t="shared" si="1"/>
        <v>0.16525774784436481</v>
      </c>
      <c r="E49" s="187">
        <f t="shared" si="1"/>
        <v>0.96838345401717096</v>
      </c>
      <c r="F49" s="186">
        <f t="shared" si="1"/>
        <v>3.1616545982828953E-2</v>
      </c>
      <c r="G49" s="157">
        <f t="shared" si="1"/>
        <v>1</v>
      </c>
    </row>
  </sheetData>
  <phoneticPr fontId="2" type="noConversion"/>
  <hyperlinks>
    <hyperlink ref="I1" location="INDICE!A1" display="VOLVER AL ÍNDICE" xr:uid="{CAF6180F-2364-4A2B-A95C-820A99D3FF8E}"/>
    <hyperlink ref="I1:J1" location="INDICE!A6:N6" display="VOLVER AL ÍNDICE" xr:uid="{7D64D18D-82EC-4438-ACC2-E24A5BC4B80A}"/>
  </hyperlinks>
  <pageMargins left="0.59055118110236227" right="0.59055118110236227" top="0.39370078740157483" bottom="0.19685039370078741" header="0" footer="0"/>
  <pageSetup paperSize="9" scale="90" orientation="portrait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7C88-DF25-425B-B542-42AB40FE045E}">
  <sheetPr codeName="Hoja70">
    <tabColor indexed="10"/>
  </sheetPr>
  <dimension ref="A2:N167"/>
  <sheetViews>
    <sheetView showGridLines="0" tabSelected="1" workbookViewId="0"/>
  </sheetViews>
  <sheetFormatPr baseColWidth="10" defaultRowHeight="12.75" x14ac:dyDescent="0.2"/>
  <cols>
    <col min="1" max="1" width="4.42578125" style="5" customWidth="1"/>
    <col min="2" max="16384" width="11.42578125" style="5"/>
  </cols>
  <sheetData>
    <row r="2" spans="1:14" ht="25.5" customHeight="1" thickTop="1" thickBot="1" x14ac:dyDescent="0.25">
      <c r="A2" s="688" t="s">
        <v>414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90"/>
    </row>
    <row r="3" spans="1:14" ht="6" customHeight="1" thickTop="1" x14ac:dyDescent="0.25">
      <c r="A3" s="26"/>
      <c r="B3" s="26"/>
      <c r="C3" s="27"/>
      <c r="H3" s="10"/>
      <c r="I3" s="10"/>
    </row>
    <row r="4" spans="1:14" ht="16.5" customHeight="1" x14ac:dyDescent="0.25">
      <c r="A4" s="26" t="s">
        <v>77</v>
      </c>
      <c r="B4" s="26"/>
      <c r="C4" s="27"/>
    </row>
    <row r="5" spans="1:14" ht="6" customHeight="1" thickBot="1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ht="21" customHeight="1" thickTop="1" thickBot="1" x14ac:dyDescent="0.25">
      <c r="A6" s="177" t="s">
        <v>181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9"/>
    </row>
    <row r="7" spans="1:14" ht="6" customHeight="1" thickTop="1" x14ac:dyDescent="0.2"/>
    <row r="8" spans="1:14" ht="12" customHeight="1" x14ac:dyDescent="0.2">
      <c r="B8" s="183" t="str">
        <f>'Anexo 1.1. - 1.2.'!B3</f>
        <v>1.1. Gasto total por tipo de Ente y tipo de gasto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</row>
    <row r="9" spans="1:14" ht="12" customHeight="1" x14ac:dyDescent="0.2">
      <c r="B9" s="183" t="str">
        <f>'Anexo 1.1. - 1.2.'!B25</f>
        <v>1.2. Gasto total de los Municipios por tramos de población y tipo de gasto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</row>
    <row r="10" spans="1:14" s="9" customFormat="1" ht="6" customHeight="1" x14ac:dyDescent="0.2">
      <c r="B10" s="28"/>
    </row>
    <row r="11" spans="1:14" ht="12.75" customHeight="1" x14ac:dyDescent="0.2">
      <c r="B11" s="183" t="str">
        <f>'Anexo 1.3. - 1.4.'!B3</f>
        <v>1.3. Gasto Corriente por tipo de Ente y capítulos de gasto</v>
      </c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</row>
    <row r="12" spans="1:14" ht="12.75" customHeight="1" x14ac:dyDescent="0.2">
      <c r="B12" s="183" t="str">
        <f>'Anexo 1.3. - 1.4.'!B25</f>
        <v>1.4. Gasto Corriente de los Municipios por tramos de población y capítulos de gasto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</row>
    <row r="13" spans="1:14" s="9" customFormat="1" ht="6" customHeight="1" x14ac:dyDescent="0.2">
      <c r="B13" s="28"/>
    </row>
    <row r="14" spans="1:14" ht="12.75" customHeight="1" x14ac:dyDescent="0.2">
      <c r="B14" s="183" t="str">
        <f>'Anexo 1.5. - 1.6.'!B3</f>
        <v>1.5. Desglose de las Transferencias corrientes por tipo de Ente</v>
      </c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</row>
    <row r="15" spans="1:14" ht="12.75" customHeight="1" x14ac:dyDescent="0.2">
      <c r="B15" s="183" t="str">
        <f>'Anexo 1.5. - 1.6.'!B25</f>
        <v>1.6. Desglose de las Transferencias corrientes de los Municipios por tramos de población</v>
      </c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</row>
    <row r="16" spans="1:14" ht="12.75" customHeight="1" x14ac:dyDescent="0.2">
      <c r="B16" s="183" t="str">
        <f>'Anexo 1.7.'!B3</f>
        <v>1.7. Desglose de las Transferencias corrientes de los Municipios por CC.AA.</v>
      </c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</row>
    <row r="18" spans="2:14" ht="12.75" customHeight="1" x14ac:dyDescent="0.2">
      <c r="B18" s="183" t="str">
        <f>'Anexo 1.8. - 1.9.'!B3</f>
        <v>1.8. Gasto de Capital por tipo de Ente y capítulos de gasto</v>
      </c>
      <c r="C18" s="684"/>
      <c r="D18" s="684"/>
      <c r="E18" s="684"/>
      <c r="F18" s="684"/>
      <c r="G18" s="684"/>
      <c r="H18" s="684"/>
      <c r="I18" s="684"/>
      <c r="J18" s="684"/>
      <c r="K18" s="684"/>
      <c r="L18" s="684"/>
      <c r="M18" s="684"/>
      <c r="N18" s="684"/>
    </row>
    <row r="19" spans="2:14" ht="12.75" customHeight="1" x14ac:dyDescent="0.2">
      <c r="B19" s="183" t="str">
        <f>'Anexo 1.8. - 1.9.'!B25</f>
        <v>1.9. Gasto de Capital de los Municipios por tramos de población y capítulos de gasto</v>
      </c>
      <c r="C19" s="684"/>
      <c r="D19" s="684"/>
      <c r="E19" s="684"/>
      <c r="F19" s="684"/>
      <c r="G19" s="684"/>
      <c r="H19" s="684"/>
      <c r="I19" s="684"/>
      <c r="J19" s="684"/>
      <c r="K19" s="684"/>
      <c r="L19" s="684"/>
      <c r="M19" s="684"/>
      <c r="N19" s="684"/>
    </row>
    <row r="20" spans="2:14" s="9" customFormat="1" ht="6" customHeight="1" x14ac:dyDescent="0.2">
      <c r="B20" s="28"/>
    </row>
    <row r="21" spans="2:14" ht="12.75" customHeight="1" x14ac:dyDescent="0.2">
      <c r="B21" s="183" t="str">
        <f>'Anexo 1.10. - 1.11.'!B3</f>
        <v>1.10. Desglose de las Transferencias de capital por tipo de Ente</v>
      </c>
      <c r="C21" s="684"/>
      <c r="D21" s="684"/>
      <c r="E21" s="684"/>
      <c r="F21" s="684"/>
      <c r="G21" s="684"/>
      <c r="H21" s="684"/>
      <c r="I21" s="684"/>
      <c r="J21" s="684"/>
      <c r="K21" s="684"/>
      <c r="L21" s="684"/>
      <c r="M21" s="684"/>
      <c r="N21" s="684"/>
    </row>
    <row r="22" spans="2:14" ht="12.75" customHeight="1" x14ac:dyDescent="0.2">
      <c r="B22" s="183" t="str">
        <f>'Anexo 1.10. - 1.11.'!B25</f>
        <v>1.11. Desglose de las Transferencias de capital de los Municipios por tramos de población</v>
      </c>
      <c r="C22" s="684"/>
      <c r="D22" s="684"/>
      <c r="E22" s="684"/>
      <c r="F22" s="684"/>
      <c r="G22" s="684"/>
      <c r="H22" s="684"/>
      <c r="I22" s="684"/>
      <c r="J22" s="684"/>
      <c r="K22" s="684"/>
      <c r="L22" s="684"/>
      <c r="M22" s="684"/>
      <c r="N22" s="684"/>
    </row>
    <row r="23" spans="2:14" ht="12.75" customHeight="1" x14ac:dyDescent="0.2">
      <c r="B23" s="183" t="str">
        <f>'Anexo 1.12.'!B3</f>
        <v>1.12. Desglose de las Transferencias de capital de los Municipios por CC.AA.</v>
      </c>
      <c r="C23" s="684"/>
      <c r="D23" s="684"/>
      <c r="E23" s="684"/>
      <c r="F23" s="684"/>
      <c r="G23" s="684"/>
      <c r="H23" s="684"/>
      <c r="I23" s="684"/>
      <c r="J23" s="684"/>
      <c r="K23" s="684"/>
      <c r="L23" s="684"/>
      <c r="M23" s="684"/>
      <c r="N23" s="684"/>
    </row>
    <row r="24" spans="2:14" s="9" customFormat="1" ht="6.75" customHeight="1" x14ac:dyDescent="0.2">
      <c r="B24" s="28"/>
    </row>
    <row r="25" spans="2:14" ht="12.75" customHeight="1" x14ac:dyDescent="0.2">
      <c r="B25" s="183" t="str">
        <f>'Anexo 1.13. - 1.14.'!B3</f>
        <v>1.13. Desglose de las Inversiones por tipo de Ente</v>
      </c>
      <c r="C25" s="684"/>
      <c r="D25" s="684"/>
      <c r="E25" s="684"/>
      <c r="F25" s="684"/>
      <c r="G25" s="684"/>
      <c r="H25" s="684"/>
      <c r="I25" s="684"/>
      <c r="J25" s="684"/>
      <c r="K25" s="684"/>
      <c r="L25" s="684"/>
      <c r="M25" s="684"/>
      <c r="N25" s="684"/>
    </row>
    <row r="26" spans="2:14" ht="12.75" customHeight="1" x14ac:dyDescent="0.2">
      <c r="B26" s="183" t="str">
        <f>'Anexo 1.13. - 1.14.'!B25</f>
        <v>1.14. Desglose de las Inversiones Reales de los Municipios por tramos de población</v>
      </c>
      <c r="C26" s="684"/>
      <c r="D26" s="684"/>
      <c r="E26" s="684"/>
      <c r="F26" s="684"/>
      <c r="G26" s="684"/>
      <c r="H26" s="684"/>
      <c r="I26" s="684"/>
      <c r="J26" s="684"/>
      <c r="K26" s="684"/>
      <c r="L26" s="684"/>
      <c r="M26" s="684"/>
      <c r="N26" s="684"/>
    </row>
    <row r="27" spans="2:14" s="9" customFormat="1" ht="6" customHeight="1" x14ac:dyDescent="0.2">
      <c r="B27" s="28"/>
    </row>
    <row r="28" spans="2:14" ht="12.75" customHeight="1" x14ac:dyDescent="0.2">
      <c r="B28" s="183" t="str">
        <f>'Anexo 1.15. - 1.16.'!B3</f>
        <v>1.15. Áreas de gasto por tipo de Ente</v>
      </c>
      <c r="C28" s="684"/>
      <c r="D28" s="684"/>
      <c r="E28" s="684"/>
      <c r="F28" s="684"/>
      <c r="G28" s="684"/>
      <c r="H28" s="684"/>
      <c r="I28" s="684"/>
      <c r="J28" s="684"/>
      <c r="K28" s="684"/>
      <c r="L28" s="684"/>
      <c r="M28" s="684"/>
      <c r="N28" s="684"/>
    </row>
    <row r="29" spans="2:14" ht="12.75" customHeight="1" x14ac:dyDescent="0.2">
      <c r="B29" s="183" t="str">
        <f>'Anexo 1.15. - 1.16.'!B25</f>
        <v>1.16. Áreas de gasto de los Municipios por tramos de población</v>
      </c>
      <c r="C29" s="684"/>
      <c r="D29" s="684"/>
      <c r="E29" s="684"/>
      <c r="F29" s="684"/>
      <c r="G29" s="684"/>
      <c r="H29" s="684"/>
      <c r="I29" s="684"/>
      <c r="J29" s="684"/>
      <c r="K29" s="684"/>
      <c r="L29" s="684"/>
      <c r="M29" s="684"/>
      <c r="N29" s="684"/>
    </row>
    <row r="30" spans="2:14" ht="12.75" customHeight="1" x14ac:dyDescent="0.2">
      <c r="B30" s="183" t="str">
        <f>'Anexo 1.17.'!B3</f>
        <v>1.17. Áreas de gasto de los Municipios por CC.AA.</v>
      </c>
      <c r="C30" s="684"/>
      <c r="D30" s="684"/>
      <c r="E30" s="684"/>
      <c r="F30" s="684"/>
      <c r="G30" s="684"/>
      <c r="H30" s="684"/>
      <c r="I30" s="684"/>
      <c r="J30" s="684"/>
      <c r="K30" s="684"/>
      <c r="L30" s="684"/>
      <c r="M30" s="684"/>
      <c r="N30" s="684"/>
    </row>
    <row r="31" spans="2:14" s="9" customFormat="1" ht="6" customHeight="1" x14ac:dyDescent="0.2">
      <c r="B31" s="28"/>
    </row>
    <row r="32" spans="2:14" ht="12.75" customHeight="1" x14ac:dyDescent="0.2">
      <c r="B32" s="183" t="str">
        <f>'Anexo 1.18. - 1.19.'!B3</f>
        <v>1.18. El Gasto corriente por áreas de gasto y por tipo de Ente</v>
      </c>
      <c r="C32" s="684"/>
      <c r="D32" s="684"/>
      <c r="E32" s="684"/>
      <c r="F32" s="684"/>
      <c r="G32" s="684"/>
      <c r="H32" s="684"/>
      <c r="I32" s="684"/>
      <c r="J32" s="684"/>
      <c r="K32" s="684"/>
      <c r="L32" s="684"/>
      <c r="M32" s="684"/>
      <c r="N32" s="684"/>
    </row>
    <row r="33" spans="1:14" ht="12.75" customHeight="1" x14ac:dyDescent="0.2">
      <c r="B33" s="183" t="str">
        <f>'Anexo 1.18. - 1.19.'!B25</f>
        <v>1.19. El Gasto corriente de los Municipios por áreas de gasto y por tramos de población</v>
      </c>
      <c r="C33" s="684"/>
      <c r="D33" s="684"/>
      <c r="E33" s="684"/>
      <c r="F33" s="684"/>
      <c r="G33" s="684"/>
      <c r="H33" s="684"/>
      <c r="I33" s="684"/>
      <c r="J33" s="684"/>
      <c r="K33" s="684"/>
      <c r="L33" s="684"/>
      <c r="M33" s="684"/>
      <c r="N33" s="684"/>
    </row>
    <row r="34" spans="1:14" ht="12.75" customHeight="1" x14ac:dyDescent="0.2">
      <c r="B34" s="183" t="str">
        <f>'Anexo 1.20.'!B3</f>
        <v>1.20. El Gasto corriente de los Municipios por áreas de gasto y por CC.AA.</v>
      </c>
      <c r="C34" s="684"/>
      <c r="D34" s="684"/>
      <c r="E34" s="684"/>
      <c r="F34" s="684"/>
      <c r="G34" s="684"/>
      <c r="H34" s="684"/>
      <c r="I34" s="684"/>
      <c r="J34" s="684"/>
      <c r="K34" s="684"/>
      <c r="L34" s="684"/>
      <c r="M34" s="684"/>
      <c r="N34" s="684"/>
    </row>
    <row r="35" spans="1:14" s="9" customFormat="1" ht="6" customHeight="1" x14ac:dyDescent="0.2">
      <c r="B35" s="28"/>
    </row>
    <row r="36" spans="1:14" ht="12.75" customHeight="1" x14ac:dyDescent="0.2">
      <c r="B36" s="183" t="str">
        <f>'Anexo 1.21. - 1.22.'!B3</f>
        <v>1.21. El Gasto de capital por áreas de gasto y por tipo de Ente</v>
      </c>
      <c r="C36" s="684"/>
      <c r="D36" s="684"/>
      <c r="E36" s="684"/>
      <c r="F36" s="684"/>
      <c r="G36" s="684"/>
      <c r="H36" s="684"/>
      <c r="I36" s="684"/>
      <c r="J36" s="684"/>
      <c r="K36" s="684"/>
      <c r="L36" s="684"/>
      <c r="M36" s="684"/>
      <c r="N36" s="684"/>
    </row>
    <row r="37" spans="1:14" ht="12.75" customHeight="1" x14ac:dyDescent="0.2">
      <c r="B37" s="183" t="str">
        <f>'Anexo 1.21. - 1.22.'!B25</f>
        <v>1.22. El Gasto de capital de los Municipios por áreas de gasto y por tramos de población</v>
      </c>
      <c r="C37" s="684"/>
      <c r="D37" s="684"/>
      <c r="E37" s="684"/>
      <c r="F37" s="684"/>
      <c r="G37" s="684"/>
      <c r="H37" s="684"/>
      <c r="I37" s="684"/>
      <c r="J37" s="684"/>
      <c r="K37" s="684"/>
      <c r="L37" s="684"/>
      <c r="M37" s="684"/>
      <c r="N37" s="684"/>
    </row>
    <row r="38" spans="1:14" ht="12.75" customHeight="1" x14ac:dyDescent="0.2">
      <c r="B38" s="183" t="str">
        <f>'Anexo 1.23.'!B3</f>
        <v>1.23. El Gasto de capital de los Municipios por áreas de gasto y por CC.AA.</v>
      </c>
      <c r="C38" s="684"/>
      <c r="D38" s="684"/>
      <c r="E38" s="684"/>
      <c r="F38" s="684"/>
      <c r="G38" s="684"/>
      <c r="H38" s="684"/>
      <c r="I38" s="684"/>
      <c r="J38" s="684"/>
      <c r="K38" s="684"/>
      <c r="L38" s="684"/>
      <c r="M38" s="684"/>
      <c r="N38" s="684"/>
    </row>
    <row r="39" spans="1:14" s="9" customFormat="1" ht="6" customHeight="1" x14ac:dyDescent="0.2">
      <c r="B39" s="28"/>
    </row>
    <row r="40" spans="1:14" ht="12.75" customHeight="1" x14ac:dyDescent="0.2">
      <c r="B40" s="183" t="str">
        <f>'Anexo 1.24.'!B3</f>
        <v>1.24. Desglose del área de gasto 1 "Servicios públicos básicos" de los Municipios por tramos de población</v>
      </c>
      <c r="C40" s="684"/>
      <c r="D40" s="684"/>
      <c r="E40" s="684"/>
      <c r="F40" s="684"/>
      <c r="G40" s="684"/>
      <c r="H40" s="684"/>
      <c r="I40" s="684"/>
      <c r="J40" s="684"/>
      <c r="K40" s="684"/>
      <c r="L40" s="684"/>
      <c r="M40" s="684"/>
      <c r="N40" s="684"/>
    </row>
    <row r="41" spans="1:14" ht="12.75" customHeight="1" x14ac:dyDescent="0.2">
      <c r="B41" s="183" t="str">
        <f>'Anexo 1.25.'!B3:I3</f>
        <v>1.25. Desglose de las áreas de gasto 2 y 3 "Actuaciones de protec. y prom. social" 
y "Produc. de bienes públicos de carácter preferente" de los Municipios por tramos de población</v>
      </c>
      <c r="C41" s="684"/>
      <c r="D41" s="684"/>
      <c r="E41" s="684"/>
      <c r="F41" s="684"/>
      <c r="G41" s="684"/>
      <c r="H41" s="684"/>
      <c r="I41" s="684"/>
      <c r="J41" s="684"/>
      <c r="K41" s="684"/>
      <c r="L41" s="684"/>
      <c r="M41" s="684"/>
      <c r="N41" s="684"/>
    </row>
    <row r="42" spans="1:14" ht="12.75" customHeight="1" x14ac:dyDescent="0.2">
      <c r="B42" s="183" t="str">
        <f>'Anexo 1.26.'!B3:I3</f>
        <v>1.26. Desglose de las áreas de gasto 4 y 9 "Actuaciones de carácter económico" y "Actuaciones de carácter general" de los Municipios por tramos de población</v>
      </c>
      <c r="C42" s="684"/>
      <c r="D42" s="684"/>
      <c r="E42" s="684"/>
      <c r="F42" s="684"/>
      <c r="G42" s="684"/>
      <c r="H42" s="684"/>
      <c r="I42" s="684"/>
      <c r="J42" s="684"/>
      <c r="K42" s="684"/>
      <c r="L42" s="684"/>
      <c r="M42" s="684"/>
      <c r="N42" s="684"/>
    </row>
    <row r="43" spans="1:14" ht="6" customHeight="1" thickBot="1" x14ac:dyDescent="0.25">
      <c r="A43" s="110"/>
      <c r="B43" s="111"/>
    </row>
    <row r="44" spans="1:14" ht="21" customHeight="1" thickTop="1" thickBot="1" x14ac:dyDescent="0.25">
      <c r="A44" s="180" t="s">
        <v>78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</row>
    <row r="45" spans="1:14" ht="6" customHeight="1" thickTop="1" x14ac:dyDescent="0.2">
      <c r="B45" s="28"/>
    </row>
    <row r="46" spans="1:14" ht="12.75" customHeight="1" x14ac:dyDescent="0.2">
      <c r="A46" s="9"/>
      <c r="B46" s="182" t="str">
        <f>'Anexo 2.1 - 2.2.'!B3</f>
        <v>2.1. Ingreso total por tipo de Ente y tipo de ingreso</v>
      </c>
      <c r="C46" s="685"/>
      <c r="D46" s="685"/>
      <c r="E46" s="685"/>
      <c r="F46" s="685"/>
      <c r="G46" s="685"/>
      <c r="H46" s="685"/>
      <c r="I46" s="685"/>
      <c r="J46" s="685"/>
      <c r="K46" s="685"/>
      <c r="L46" s="685"/>
      <c r="M46" s="685"/>
      <c r="N46" s="685"/>
    </row>
    <row r="47" spans="1:14" ht="12.75" customHeight="1" x14ac:dyDescent="0.2">
      <c r="A47" s="9"/>
      <c r="B47" s="182" t="str">
        <f>'Anexo 2.1 - 2.2.'!B25</f>
        <v>2.2. Ingreso total de los Municipios por tipo de régimen local y tipo de ingreso</v>
      </c>
      <c r="C47" s="685"/>
      <c r="D47" s="685"/>
      <c r="E47" s="685"/>
      <c r="F47" s="685"/>
      <c r="G47" s="685"/>
      <c r="H47" s="685"/>
      <c r="I47" s="685"/>
      <c r="J47" s="685"/>
      <c r="K47" s="685"/>
      <c r="L47" s="685"/>
      <c r="M47" s="685"/>
      <c r="N47" s="685"/>
    </row>
    <row r="48" spans="1:14" ht="12.75" customHeight="1" x14ac:dyDescent="0.2">
      <c r="A48" s="9"/>
      <c r="B48" s="182" t="str">
        <f>'Anexo 2.3.'!B3</f>
        <v>2.3. Ingreso total de los Municipios por tramos de población y tipo de ingreso</v>
      </c>
      <c r="C48" s="685"/>
      <c r="D48" s="685"/>
      <c r="E48" s="685"/>
      <c r="F48" s="685"/>
      <c r="G48" s="685"/>
      <c r="H48" s="685"/>
      <c r="I48" s="685"/>
      <c r="J48" s="685"/>
      <c r="K48" s="685"/>
      <c r="L48" s="685"/>
      <c r="M48" s="685"/>
      <c r="N48" s="685"/>
    </row>
    <row r="49" spans="2:14" ht="12.75" customHeight="1" x14ac:dyDescent="0.2">
      <c r="B49" s="182" t="str">
        <f>'Anexo 2.4.'!B3</f>
        <v>2.4. Ingreso total de los Municipios por tipo de ingreso y CC.AA.</v>
      </c>
      <c r="C49" s="685"/>
      <c r="D49" s="685"/>
      <c r="E49" s="685"/>
      <c r="F49" s="685"/>
      <c r="G49" s="685"/>
      <c r="H49" s="685"/>
      <c r="I49" s="685"/>
      <c r="J49" s="685"/>
      <c r="K49" s="685"/>
      <c r="L49" s="685"/>
      <c r="M49" s="685"/>
      <c r="N49" s="685"/>
    </row>
    <row r="50" spans="2:14" s="9" customFormat="1" ht="6" customHeight="1" x14ac:dyDescent="0.2">
      <c r="B50" s="28"/>
    </row>
    <row r="51" spans="2:14" ht="12.75" customHeight="1" x14ac:dyDescent="0.2">
      <c r="B51" s="182" t="str">
        <f>'Anexo 2.5. - 2.6.'!B3</f>
        <v>2.5. Ingreso corriente por tipo de Ente y capítulos de ingreso</v>
      </c>
      <c r="C51" s="685"/>
      <c r="D51" s="685"/>
      <c r="E51" s="685"/>
      <c r="F51" s="685"/>
      <c r="G51" s="685"/>
      <c r="H51" s="685"/>
      <c r="I51" s="685"/>
      <c r="J51" s="685"/>
      <c r="K51" s="685"/>
      <c r="L51" s="685"/>
      <c r="M51" s="685"/>
      <c r="N51" s="685"/>
    </row>
    <row r="52" spans="2:14" ht="12.75" customHeight="1" x14ac:dyDescent="0.2">
      <c r="B52" s="182" t="str">
        <f>'Anexo 2.5. - 2.6.'!B25</f>
        <v>2.6. Ingreso corriente de los Municipios por tipo de régimen local y capítulos de ingreso</v>
      </c>
      <c r="C52" s="685"/>
      <c r="D52" s="685"/>
      <c r="E52" s="685"/>
      <c r="F52" s="685"/>
      <c r="G52" s="685"/>
      <c r="H52" s="685"/>
      <c r="I52" s="685"/>
      <c r="J52" s="685"/>
      <c r="K52" s="685"/>
      <c r="L52" s="685"/>
      <c r="M52" s="685"/>
      <c r="N52" s="685"/>
    </row>
    <row r="53" spans="2:14" ht="12.75" customHeight="1" x14ac:dyDescent="0.2">
      <c r="B53" s="182" t="str">
        <f>'Anexo 2.7.'!B3</f>
        <v>2.7. Ingreso corriente de los Municipios por tramos de población y capítulos de ingreso</v>
      </c>
      <c r="C53" s="685"/>
      <c r="D53" s="685"/>
      <c r="E53" s="685"/>
      <c r="F53" s="685"/>
      <c r="G53" s="685"/>
      <c r="H53" s="685"/>
      <c r="I53" s="685"/>
      <c r="J53" s="685"/>
      <c r="K53" s="685"/>
      <c r="L53" s="685"/>
      <c r="M53" s="685"/>
      <c r="N53" s="685"/>
    </row>
    <row r="54" spans="2:14" ht="12.75" customHeight="1" x14ac:dyDescent="0.2">
      <c r="B54" s="182" t="str">
        <f>'Anexo 2.8.'!B3</f>
        <v>2.8. Ingresos corrientes de los Municipios por CC.AA. y capítulos de ingresos</v>
      </c>
      <c r="C54" s="685"/>
      <c r="D54" s="685"/>
      <c r="E54" s="685"/>
      <c r="F54" s="685"/>
      <c r="G54" s="685"/>
      <c r="H54" s="685"/>
      <c r="I54" s="685"/>
      <c r="J54" s="685"/>
      <c r="K54" s="685"/>
      <c r="L54" s="685"/>
      <c r="M54" s="685"/>
      <c r="N54" s="685"/>
    </row>
    <row r="55" spans="2:14" s="9" customFormat="1" ht="6" customHeight="1" x14ac:dyDescent="0.2">
      <c r="B55" s="28"/>
    </row>
    <row r="56" spans="2:14" ht="12.75" customHeight="1" x14ac:dyDescent="0.2">
      <c r="B56" s="182" t="str">
        <f>'Anexo 2.9. - 2.10.'!B3</f>
        <v>2.9. Ingreso de capital por tipo de Ente y capítulos de ingreso</v>
      </c>
      <c r="C56" s="685"/>
      <c r="D56" s="685"/>
      <c r="E56" s="685"/>
      <c r="F56" s="685"/>
      <c r="G56" s="685"/>
      <c r="H56" s="685"/>
      <c r="I56" s="685"/>
      <c r="J56" s="685"/>
      <c r="K56" s="685"/>
      <c r="L56" s="685"/>
      <c r="M56" s="685"/>
      <c r="N56" s="685"/>
    </row>
    <row r="57" spans="2:14" ht="12.75" customHeight="1" x14ac:dyDescent="0.2">
      <c r="B57" s="182" t="str">
        <f>'Anexo 2.9. - 2.10.'!B25</f>
        <v>2.10. Ingreso de capital de los Municipios por tipo de régimen local y cap. de ingreso</v>
      </c>
      <c r="C57" s="685"/>
      <c r="D57" s="685"/>
      <c r="E57" s="685"/>
      <c r="F57" s="685"/>
      <c r="G57" s="685"/>
      <c r="H57" s="685"/>
      <c r="I57" s="685"/>
      <c r="J57" s="685"/>
      <c r="K57" s="685"/>
      <c r="L57" s="685"/>
      <c r="M57" s="685"/>
      <c r="N57" s="685"/>
    </row>
    <row r="58" spans="2:14" ht="12.75" customHeight="1" x14ac:dyDescent="0.2">
      <c r="B58" s="182" t="str">
        <f>'Anexo 2.11.'!B3</f>
        <v>2.11. Ingreso de capital de los Municipios por tramos de población y cap. de ingreso</v>
      </c>
      <c r="C58" s="685"/>
      <c r="D58" s="685"/>
      <c r="E58" s="685"/>
      <c r="F58" s="685"/>
      <c r="G58" s="685"/>
      <c r="H58" s="685"/>
      <c r="I58" s="685"/>
      <c r="J58" s="685"/>
      <c r="K58" s="685"/>
      <c r="L58" s="685"/>
      <c r="M58" s="685"/>
      <c r="N58" s="685"/>
    </row>
    <row r="59" spans="2:14" ht="12.75" customHeight="1" x14ac:dyDescent="0.2">
      <c r="B59" s="182" t="str">
        <f>'Anexo 2.12.'!B3</f>
        <v>2.12. Ingresos de capital de los Municipios por CC.AA. y capítulos de ingresos</v>
      </c>
      <c r="C59" s="685"/>
      <c r="D59" s="685"/>
      <c r="E59" s="685"/>
      <c r="F59" s="685"/>
      <c r="G59" s="685"/>
      <c r="H59" s="685"/>
      <c r="I59" s="685"/>
      <c r="J59" s="685"/>
      <c r="K59" s="685"/>
      <c r="L59" s="685"/>
      <c r="M59" s="685"/>
      <c r="N59" s="685"/>
    </row>
    <row r="60" spans="2:14" s="9" customFormat="1" ht="6" customHeight="1" x14ac:dyDescent="0.2">
      <c r="B60" s="28"/>
    </row>
    <row r="61" spans="2:14" ht="12.75" customHeight="1" x14ac:dyDescent="0.2">
      <c r="B61" s="182" t="str">
        <f>'Anexo 2.13. -2.14.'!B3</f>
        <v>2.13. Desglose de los Impuestos directos por tipo de Ente</v>
      </c>
      <c r="C61" s="685"/>
      <c r="D61" s="685"/>
      <c r="E61" s="685"/>
      <c r="F61" s="685"/>
      <c r="G61" s="685"/>
      <c r="H61" s="685"/>
      <c r="I61" s="685"/>
      <c r="J61" s="685"/>
      <c r="K61" s="685"/>
      <c r="L61" s="685"/>
      <c r="M61" s="685"/>
      <c r="N61" s="685"/>
    </row>
    <row r="62" spans="2:14" ht="12.75" customHeight="1" x14ac:dyDescent="0.2">
      <c r="B62" s="182" t="str">
        <f>'Anexo 2.13. -2.14.'!B25</f>
        <v>2.14. Desglose de los Impuestos directos de los Municipios por tipo de régimen local</v>
      </c>
      <c r="C62" s="685"/>
      <c r="D62" s="685"/>
      <c r="E62" s="685"/>
      <c r="F62" s="685"/>
      <c r="G62" s="685"/>
      <c r="H62" s="685"/>
      <c r="I62" s="685"/>
      <c r="J62" s="685"/>
      <c r="K62" s="685"/>
      <c r="L62" s="685"/>
      <c r="M62" s="685"/>
      <c r="N62" s="685"/>
    </row>
    <row r="63" spans="2:14" ht="12.75" customHeight="1" x14ac:dyDescent="0.2">
      <c r="B63" s="182" t="str">
        <f>'Anexo 2.15.'!B3</f>
        <v>2.15. Desglose de los Impuestos directos de los Municipios por tramos de población</v>
      </c>
      <c r="C63" s="685"/>
      <c r="D63" s="685"/>
      <c r="E63" s="685"/>
      <c r="F63" s="685"/>
      <c r="G63" s="685"/>
      <c r="H63" s="685"/>
      <c r="I63" s="685"/>
      <c r="J63" s="685"/>
      <c r="K63" s="685"/>
      <c r="L63" s="685"/>
      <c r="M63" s="685"/>
      <c r="N63" s="685"/>
    </row>
    <row r="64" spans="2:14" ht="12.75" customHeight="1" x14ac:dyDescent="0.2">
      <c r="B64" s="182" t="str">
        <f>'Anexo 2.16.'!B3</f>
        <v>2.16. Desglose de los Impuestos directos de los Municipios por CC.AA.</v>
      </c>
      <c r="C64" s="685"/>
      <c r="D64" s="685"/>
      <c r="E64" s="685"/>
      <c r="F64" s="685"/>
      <c r="G64" s="685"/>
      <c r="H64" s="685"/>
      <c r="I64" s="685"/>
      <c r="J64" s="685"/>
      <c r="K64" s="685"/>
      <c r="L64" s="685"/>
      <c r="M64" s="685"/>
      <c r="N64" s="685"/>
    </row>
    <row r="66" spans="2:14" ht="12.75" customHeight="1" x14ac:dyDescent="0.2">
      <c r="B66" s="182" t="str">
        <f>'Anexo 2.17. -2.18.'!B3</f>
        <v>2.17. Desglose de los Impuestos indirectos por tipo de Ente</v>
      </c>
      <c r="C66" s="685"/>
      <c r="D66" s="685"/>
      <c r="E66" s="685"/>
      <c r="F66" s="685"/>
      <c r="G66" s="685"/>
      <c r="H66" s="685"/>
      <c r="I66" s="685"/>
      <c r="J66" s="685"/>
      <c r="K66" s="685"/>
      <c r="L66" s="685"/>
      <c r="M66" s="685"/>
      <c r="N66" s="685"/>
    </row>
    <row r="67" spans="2:14" ht="12.75" customHeight="1" x14ac:dyDescent="0.2">
      <c r="B67" s="182" t="str">
        <f>'Anexo 2.17. -2.18.'!B25</f>
        <v>2.18. Desglose de los Impuestos indirectos de los Municipios por tipo de régimen local</v>
      </c>
      <c r="C67" s="685"/>
      <c r="D67" s="685"/>
      <c r="E67" s="685"/>
      <c r="F67" s="685"/>
      <c r="G67" s="685"/>
      <c r="H67" s="685"/>
      <c r="I67" s="685"/>
      <c r="J67" s="685"/>
      <c r="K67" s="685"/>
      <c r="L67" s="685"/>
      <c r="M67" s="685"/>
      <c r="N67" s="685"/>
    </row>
    <row r="68" spans="2:14" ht="12.75" customHeight="1" x14ac:dyDescent="0.2">
      <c r="B68" s="182" t="str">
        <f>'Anexo 2.19.'!B3</f>
        <v>2.19. Desglose de los Impuestos indirectos de los Municipios por tramos de población</v>
      </c>
      <c r="C68" s="685"/>
      <c r="D68" s="685"/>
      <c r="E68" s="685"/>
      <c r="F68" s="685"/>
      <c r="G68" s="685"/>
      <c r="H68" s="685"/>
      <c r="I68" s="685"/>
      <c r="J68" s="685"/>
      <c r="K68" s="685"/>
      <c r="L68" s="685"/>
      <c r="M68" s="685"/>
      <c r="N68" s="685"/>
    </row>
    <row r="69" spans="2:14" ht="12.75" customHeight="1" x14ac:dyDescent="0.2">
      <c r="B69" s="182" t="str">
        <f>'Anexo 2.20.'!B3</f>
        <v>2.20. Desglose de los Impuestos indirectos de los Municipios por CC.AA.</v>
      </c>
      <c r="C69" s="685"/>
      <c r="D69" s="685"/>
      <c r="E69" s="685"/>
      <c r="F69" s="685"/>
      <c r="G69" s="685"/>
      <c r="H69" s="685"/>
      <c r="I69" s="685"/>
      <c r="J69" s="685"/>
      <c r="K69" s="685"/>
      <c r="L69" s="685"/>
      <c r="M69" s="685"/>
      <c r="N69" s="685"/>
    </row>
    <row r="70" spans="2:14" s="9" customFormat="1" ht="6" customHeight="1" x14ac:dyDescent="0.2">
      <c r="B70" s="28"/>
    </row>
    <row r="71" spans="2:14" ht="12.75" customHeight="1" x14ac:dyDescent="0.2">
      <c r="B71" s="182" t="str">
        <f>'Anexo 2.21. - 2.22.'!B3</f>
        <v>2.21. Desglose de las Tasas y otros ingresos por tipo de Ente</v>
      </c>
      <c r="C71" s="685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</row>
    <row r="72" spans="2:14" ht="12.75" customHeight="1" x14ac:dyDescent="0.2">
      <c r="B72" s="182" t="s">
        <v>253</v>
      </c>
      <c r="C72" s="685"/>
      <c r="D72" s="685"/>
      <c r="E72" s="685"/>
      <c r="F72" s="685"/>
      <c r="G72" s="685"/>
      <c r="H72" s="685"/>
      <c r="I72" s="685"/>
      <c r="J72" s="685"/>
      <c r="K72" s="685"/>
      <c r="L72" s="685"/>
      <c r="M72" s="685"/>
      <c r="N72" s="685"/>
    </row>
    <row r="73" spans="2:14" ht="12.75" customHeight="1" x14ac:dyDescent="0.2">
      <c r="B73" s="182" t="str">
        <f>'Anexo 2.23.'!B3</f>
        <v>2.23. Desglose de las Tasas y otros ingresos de los Municipios por tramos de población</v>
      </c>
      <c r="C73" s="685"/>
      <c r="D73" s="685"/>
      <c r="E73" s="685"/>
      <c r="F73" s="685"/>
      <c r="G73" s="685"/>
      <c r="H73" s="685"/>
      <c r="I73" s="685"/>
      <c r="J73" s="685"/>
      <c r="K73" s="685"/>
      <c r="L73" s="685"/>
      <c r="M73" s="685"/>
      <c r="N73" s="685"/>
    </row>
    <row r="74" spans="2:14" ht="12.75" customHeight="1" x14ac:dyDescent="0.2">
      <c r="B74" s="182" t="str">
        <f>'Anexo 2.24.'!B3</f>
        <v>2.24. Desglose de las Tasas y otros ingresos de los Municipios por CC.AA.</v>
      </c>
      <c r="C74" s="685"/>
      <c r="D74" s="685"/>
      <c r="E74" s="685"/>
      <c r="F74" s="685"/>
      <c r="G74" s="685"/>
      <c r="H74" s="685"/>
      <c r="I74" s="685"/>
      <c r="J74" s="685"/>
      <c r="K74" s="685"/>
      <c r="L74" s="685"/>
      <c r="M74" s="685"/>
      <c r="N74" s="685"/>
    </row>
    <row r="75" spans="2:14" s="9" customFormat="1" ht="6" customHeight="1" x14ac:dyDescent="0.2">
      <c r="B75" s="28"/>
    </row>
    <row r="76" spans="2:14" ht="12.75" customHeight="1" x14ac:dyDescent="0.2">
      <c r="B76" s="182" t="str">
        <f>'Anexo 2.25. - 2.26.'!B3</f>
        <v>2.25. Desglose de las Transferencias corrientes por tipo de Ente</v>
      </c>
      <c r="C76" s="685"/>
      <c r="D76" s="685"/>
      <c r="E76" s="685"/>
      <c r="F76" s="685"/>
      <c r="G76" s="685"/>
      <c r="H76" s="685"/>
      <c r="I76" s="685"/>
      <c r="J76" s="685"/>
      <c r="K76" s="685"/>
      <c r="L76" s="685"/>
      <c r="M76" s="685"/>
      <c r="N76" s="685"/>
    </row>
    <row r="77" spans="2:14" ht="12.75" customHeight="1" x14ac:dyDescent="0.2">
      <c r="B77" s="182" t="str">
        <f>'Anexo 2.25. - 2.26.'!B25</f>
        <v>2.26. Desglose de las Transferencias corrientes de los Municipios por tipo de régimen local</v>
      </c>
      <c r="C77" s="685"/>
      <c r="D77" s="685"/>
      <c r="E77" s="685"/>
      <c r="F77" s="685"/>
      <c r="G77" s="685"/>
      <c r="H77" s="685"/>
      <c r="I77" s="685"/>
      <c r="J77" s="685"/>
      <c r="K77" s="685"/>
      <c r="L77" s="685"/>
      <c r="M77" s="685"/>
      <c r="N77" s="685"/>
    </row>
    <row r="78" spans="2:14" ht="12.75" customHeight="1" x14ac:dyDescent="0.2">
      <c r="B78" s="182" t="str">
        <f>'Anexo 2.27.'!B3</f>
        <v>2.27. Desglose de las Transferencias corrientes de los Municipios por tramos de población</v>
      </c>
      <c r="C78" s="685"/>
      <c r="D78" s="685"/>
      <c r="E78" s="685"/>
      <c r="F78" s="685"/>
      <c r="G78" s="685"/>
      <c r="H78" s="685"/>
      <c r="I78" s="685"/>
      <c r="J78" s="685"/>
      <c r="K78" s="685"/>
      <c r="L78" s="685"/>
      <c r="M78" s="685"/>
      <c r="N78" s="685"/>
    </row>
    <row r="79" spans="2:14" ht="12.75" customHeight="1" x14ac:dyDescent="0.2">
      <c r="B79" s="182" t="str">
        <f>'Anexo 2.28.'!B3</f>
        <v>2.28. Desglose de las Transferencias corrientes de los Municipios por CC.AA.</v>
      </c>
      <c r="C79" s="685"/>
      <c r="D79" s="685"/>
      <c r="E79" s="685"/>
      <c r="F79" s="685"/>
      <c r="G79" s="685"/>
      <c r="H79" s="685"/>
      <c r="I79" s="685"/>
      <c r="J79" s="685"/>
      <c r="K79" s="685"/>
      <c r="L79" s="685"/>
      <c r="M79" s="685"/>
      <c r="N79" s="685"/>
    </row>
    <row r="81" spans="2:14" ht="12.75" customHeight="1" x14ac:dyDescent="0.2">
      <c r="B81" s="182" t="str">
        <f>'Anexo 2.29. - 2.30.'!B3</f>
        <v>2.29. Desglose de la Enajenación de Inversiones Reales por tipo de Ente</v>
      </c>
      <c r="C81" s="685"/>
      <c r="D81" s="685"/>
      <c r="E81" s="685"/>
      <c r="F81" s="685"/>
      <c r="G81" s="685"/>
      <c r="H81" s="685"/>
      <c r="I81" s="685"/>
      <c r="J81" s="685"/>
      <c r="K81" s="685"/>
      <c r="L81" s="685"/>
      <c r="M81" s="685"/>
      <c r="N81" s="685"/>
    </row>
    <row r="82" spans="2:14" ht="12.75" customHeight="1" x14ac:dyDescent="0.2">
      <c r="B82" s="182" t="str">
        <f>'Anexo 2.29. - 2.30.'!B25:E25</f>
        <v>2.30. Desglose de la Enajenación de inversiones reales de los Municipios por tipo de régimen local</v>
      </c>
      <c r="C82" s="685"/>
      <c r="D82" s="685"/>
      <c r="E82" s="685"/>
      <c r="F82" s="685"/>
      <c r="G82" s="685"/>
      <c r="H82" s="685"/>
      <c r="I82" s="685"/>
      <c r="J82" s="685"/>
      <c r="K82" s="685"/>
      <c r="L82" s="685"/>
      <c r="M82" s="685"/>
      <c r="N82" s="685"/>
    </row>
    <row r="83" spans="2:14" ht="12.75" customHeight="1" x14ac:dyDescent="0.2">
      <c r="B83" s="182" t="str">
        <f>'Anexo 2.31.'!B3:E3</f>
        <v>2.31. Desglose de la Enajenación de inversiones reales de los Municipios por tramos de población</v>
      </c>
      <c r="C83" s="685"/>
      <c r="D83" s="685"/>
      <c r="E83" s="685"/>
      <c r="F83" s="685"/>
      <c r="G83" s="685"/>
      <c r="H83" s="685"/>
      <c r="I83" s="685"/>
      <c r="J83" s="685"/>
      <c r="K83" s="685"/>
      <c r="L83" s="685"/>
      <c r="M83" s="685"/>
      <c r="N83" s="685"/>
    </row>
    <row r="84" spans="2:14" ht="12.75" customHeight="1" x14ac:dyDescent="0.2">
      <c r="B84" s="182" t="str">
        <f>'Anexo 2.32.'!B3</f>
        <v>2.32. Desglose de la Enajenación de inversiones reales de los Municipios por CC.AA.</v>
      </c>
      <c r="C84" s="685"/>
      <c r="D84" s="685"/>
      <c r="E84" s="685"/>
      <c r="F84" s="685"/>
      <c r="G84" s="685"/>
      <c r="H84" s="685"/>
      <c r="I84" s="685"/>
      <c r="J84" s="685"/>
      <c r="K84" s="685"/>
      <c r="L84" s="685"/>
      <c r="M84" s="685"/>
      <c r="N84" s="685"/>
    </row>
    <row r="85" spans="2:14" s="9" customFormat="1" ht="6" customHeight="1" x14ac:dyDescent="0.2">
      <c r="B85" s="28"/>
    </row>
    <row r="86" spans="2:14" ht="12.75" customHeight="1" x14ac:dyDescent="0.2">
      <c r="B86" s="182" t="str">
        <f>'Anexo 2.33. - 2.34.'!B3</f>
        <v>2.33. Desglose de las Transferencias de capital por tipo de Ente</v>
      </c>
      <c r="C86" s="685"/>
      <c r="D86" s="685"/>
      <c r="E86" s="685"/>
      <c r="F86" s="685"/>
      <c r="G86" s="685"/>
      <c r="H86" s="685"/>
      <c r="I86" s="685"/>
      <c r="J86" s="685"/>
      <c r="K86" s="685"/>
      <c r="L86" s="685"/>
      <c r="M86" s="685"/>
      <c r="N86" s="685"/>
    </row>
    <row r="87" spans="2:14" ht="12.75" customHeight="1" x14ac:dyDescent="0.2">
      <c r="B87" s="182" t="str">
        <f>'Anexo 2.33. - 2.34.'!B25</f>
        <v>2.34. Desglose de las Transferencias de capital de los Municipios por tipo de régimen local</v>
      </c>
      <c r="C87" s="685"/>
      <c r="D87" s="685"/>
      <c r="E87" s="685"/>
      <c r="F87" s="685"/>
      <c r="G87" s="685"/>
      <c r="H87" s="685"/>
      <c r="I87" s="685"/>
      <c r="J87" s="685"/>
      <c r="K87" s="685"/>
      <c r="L87" s="685"/>
      <c r="M87" s="685"/>
      <c r="N87" s="685"/>
    </row>
    <row r="88" spans="2:14" ht="12.75" customHeight="1" x14ac:dyDescent="0.2">
      <c r="B88" s="182" t="str">
        <f>'Anexo 2.35.'!B3</f>
        <v>2.35. Desglose de las Transferencias de capital de los Municipios por tramos de población</v>
      </c>
      <c r="C88" s="685"/>
      <c r="D88" s="685"/>
      <c r="E88" s="685"/>
      <c r="F88" s="685"/>
      <c r="G88" s="685"/>
      <c r="H88" s="685"/>
      <c r="I88" s="685"/>
      <c r="J88" s="685"/>
      <c r="K88" s="685"/>
      <c r="L88" s="685"/>
      <c r="M88" s="685"/>
      <c r="N88" s="685"/>
    </row>
    <row r="89" spans="2:14" ht="12.75" customHeight="1" x14ac:dyDescent="0.2">
      <c r="B89" s="182" t="str">
        <f>'Anexo 2.36.'!B3</f>
        <v>2.36. Desglose de las Transferencias de capital de los Municipios por CC.AA.</v>
      </c>
      <c r="C89" s="685"/>
      <c r="D89" s="685"/>
      <c r="E89" s="685"/>
      <c r="F89" s="685"/>
      <c r="G89" s="685"/>
      <c r="H89" s="685"/>
      <c r="I89" s="685"/>
      <c r="J89" s="685"/>
      <c r="K89" s="685"/>
      <c r="L89" s="685"/>
      <c r="M89" s="685"/>
      <c r="N89" s="685"/>
    </row>
    <row r="90" spans="2:14" s="9" customFormat="1" ht="9.6" customHeight="1" x14ac:dyDescent="0.2">
      <c r="B90" s="28"/>
    </row>
    <row r="91" spans="2:14" ht="17.45" customHeight="1" x14ac:dyDescent="0.2">
      <c r="B91" s="182" t="str">
        <f>'Anexo 2.37.'!B3</f>
        <v>2.37. Recaudación de los ingresos locales por tipo de Ente y tipo de ingreso</v>
      </c>
      <c r="C91" s="685"/>
      <c r="D91" s="685"/>
      <c r="E91" s="685"/>
      <c r="F91" s="685"/>
      <c r="G91" s="685"/>
      <c r="H91" s="685"/>
      <c r="I91" s="685"/>
      <c r="J91" s="685"/>
      <c r="K91" s="685"/>
      <c r="L91" s="685"/>
      <c r="M91" s="685"/>
      <c r="N91" s="685"/>
    </row>
    <row r="92" spans="2:14" s="9" customFormat="1" ht="10.9" customHeight="1" x14ac:dyDescent="0.2">
      <c r="B92" s="28"/>
    </row>
    <row r="93" spans="2:14" ht="12.75" customHeight="1" x14ac:dyDescent="0.2">
      <c r="B93" s="182" t="str">
        <f>'Anexo 2.38. - 2.39.'!B3</f>
        <v>2.38. Recaudación de los Impuestos directos por tipo de Ente</v>
      </c>
      <c r="C93" s="685"/>
      <c r="D93" s="685"/>
      <c r="E93" s="685"/>
      <c r="F93" s="685"/>
      <c r="G93" s="685"/>
      <c r="H93" s="685"/>
      <c r="I93" s="685"/>
      <c r="J93" s="685"/>
      <c r="K93" s="685"/>
      <c r="L93" s="685"/>
      <c r="M93" s="685"/>
      <c r="N93" s="685"/>
    </row>
    <row r="94" spans="2:14" ht="12.75" customHeight="1" x14ac:dyDescent="0.2">
      <c r="B94" s="182" t="str">
        <f>'Anexo 2.38. - 2.39.'!B25</f>
        <v xml:space="preserve">2.39. Recaudación de los Impuestos directos de los Municipios por tipo de régimen local </v>
      </c>
      <c r="C94" s="685"/>
      <c r="D94" s="685"/>
      <c r="E94" s="685"/>
      <c r="F94" s="685"/>
      <c r="G94" s="685"/>
      <c r="H94" s="685"/>
      <c r="I94" s="685"/>
      <c r="J94" s="685"/>
      <c r="K94" s="685"/>
      <c r="L94" s="685"/>
      <c r="M94" s="685"/>
      <c r="N94" s="685"/>
    </row>
    <row r="95" spans="2:14" ht="12.75" customHeight="1" x14ac:dyDescent="0.2">
      <c r="B95" s="182" t="str">
        <f>'Anexo 2.40.'!B3</f>
        <v>2.40. Recaudación de los Impuestos directos de los Municipios por tramos de población</v>
      </c>
      <c r="C95" s="685"/>
      <c r="D95" s="685"/>
      <c r="E95" s="685"/>
      <c r="F95" s="685"/>
      <c r="G95" s="685"/>
      <c r="H95" s="685"/>
      <c r="I95" s="685"/>
      <c r="J95" s="685"/>
      <c r="K95" s="685"/>
      <c r="L95" s="685"/>
      <c r="M95" s="685"/>
      <c r="N95" s="685"/>
    </row>
    <row r="96" spans="2:14" ht="12.75" customHeight="1" x14ac:dyDescent="0.2">
      <c r="B96" s="182" t="str">
        <f>'Anexo 2.41.'!B3</f>
        <v>2.41. Recaudación de los Impuestos directos de los Municipios por CC.AA.</v>
      </c>
      <c r="C96" s="685"/>
      <c r="D96" s="685"/>
      <c r="E96" s="685"/>
      <c r="F96" s="685"/>
      <c r="G96" s="685"/>
      <c r="H96" s="685"/>
      <c r="I96" s="685"/>
      <c r="J96" s="685"/>
      <c r="K96" s="685"/>
      <c r="L96" s="685"/>
      <c r="M96" s="685"/>
      <c r="N96" s="685"/>
    </row>
    <row r="98" spans="1:14" ht="12.75" customHeight="1" x14ac:dyDescent="0.2">
      <c r="A98" s="9"/>
      <c r="B98" s="182" t="str">
        <f>'Anexo 2.42. - 2.43.'!B3</f>
        <v>2.42. Recaudación de los Impuestos indirectos por tipo de Ente</v>
      </c>
      <c r="C98" s="685"/>
      <c r="D98" s="685"/>
      <c r="E98" s="685"/>
      <c r="F98" s="685"/>
      <c r="G98" s="685"/>
      <c r="H98" s="685"/>
      <c r="I98" s="685"/>
      <c r="J98" s="685"/>
      <c r="K98" s="685"/>
      <c r="L98" s="685"/>
      <c r="M98" s="685"/>
      <c r="N98" s="685"/>
    </row>
    <row r="99" spans="1:14" ht="12.75" customHeight="1" x14ac:dyDescent="0.2">
      <c r="A99" s="9"/>
      <c r="B99" s="182" t="str">
        <f>'Anexo 2.42. - 2.43.'!B25</f>
        <v>2.43. Recaudación de los Impuestos indirectos de los Municipios por tipo de régimen local</v>
      </c>
      <c r="C99" s="685"/>
      <c r="D99" s="685"/>
      <c r="E99" s="685"/>
      <c r="F99" s="685"/>
      <c r="G99" s="685"/>
      <c r="H99" s="685"/>
      <c r="I99" s="685"/>
      <c r="J99" s="685"/>
      <c r="K99" s="685"/>
      <c r="L99" s="685"/>
      <c r="M99" s="685"/>
      <c r="N99" s="685"/>
    </row>
    <row r="100" spans="1:14" ht="12.75" customHeight="1" x14ac:dyDescent="0.2">
      <c r="A100" s="9"/>
      <c r="B100" s="182" t="str">
        <f>'Anexo 2.44.'!B3</f>
        <v>2.44. Recaudación de los Impuestos indirectos de los Municipios por tramos de población</v>
      </c>
      <c r="C100" s="685"/>
      <c r="D100" s="685"/>
      <c r="E100" s="685"/>
      <c r="F100" s="685"/>
      <c r="G100" s="685"/>
      <c r="H100" s="685"/>
      <c r="I100" s="685"/>
      <c r="J100" s="685"/>
      <c r="K100" s="685"/>
      <c r="L100" s="685"/>
      <c r="M100" s="685"/>
      <c r="N100" s="685"/>
    </row>
    <row r="101" spans="1:14" ht="12.75" customHeight="1" x14ac:dyDescent="0.2">
      <c r="A101" s="9"/>
      <c r="B101" s="182" t="str">
        <f>'Anexo 2.45.'!B3</f>
        <v>2.45. Recaudación de los Impuestos indirectos de los Municipios por CC.AA.</v>
      </c>
      <c r="C101" s="685"/>
      <c r="D101" s="685"/>
      <c r="E101" s="685"/>
      <c r="F101" s="685"/>
      <c r="G101" s="685"/>
      <c r="H101" s="685"/>
      <c r="I101" s="685"/>
      <c r="J101" s="685"/>
      <c r="K101" s="685"/>
      <c r="L101" s="685"/>
      <c r="M101" s="685"/>
      <c r="N101" s="685"/>
    </row>
    <row r="102" spans="1:14" s="9" customFormat="1" ht="6" customHeight="1" x14ac:dyDescent="0.2">
      <c r="B102" s="28"/>
    </row>
    <row r="103" spans="1:14" ht="12.75" customHeight="1" x14ac:dyDescent="0.2">
      <c r="A103" s="9"/>
      <c r="B103" s="182" t="str">
        <f>'Anexo 2.46. - 2.47.'!B3</f>
        <v>2.46. Recaudación de los Tasas y otros ingresos por tipo de Ente</v>
      </c>
      <c r="C103" s="685"/>
      <c r="D103" s="685"/>
      <c r="E103" s="685"/>
      <c r="F103" s="685"/>
      <c r="G103" s="685"/>
      <c r="H103" s="685"/>
      <c r="I103" s="685"/>
      <c r="J103" s="685"/>
      <c r="K103" s="685"/>
      <c r="L103" s="685"/>
      <c r="M103" s="685"/>
      <c r="N103" s="685"/>
    </row>
    <row r="104" spans="1:14" ht="12.75" customHeight="1" x14ac:dyDescent="0.2">
      <c r="A104" s="9"/>
      <c r="B104" s="182" t="str">
        <f>'Anexo 2.46. - 2.47.'!B25</f>
        <v>2.47. Recaudación de los Tasas y otros ingresos de los Municipios por tipo de régimen local</v>
      </c>
      <c r="C104" s="685"/>
      <c r="D104" s="685"/>
      <c r="E104" s="685"/>
      <c r="F104" s="685"/>
      <c r="G104" s="685"/>
      <c r="H104" s="685"/>
      <c r="I104" s="685"/>
      <c r="J104" s="685"/>
      <c r="K104" s="685"/>
      <c r="L104" s="685"/>
      <c r="M104" s="685"/>
      <c r="N104" s="685"/>
    </row>
    <row r="105" spans="1:14" ht="12.75" customHeight="1" x14ac:dyDescent="0.2">
      <c r="A105" s="9"/>
      <c r="B105" s="182" t="str">
        <f>'Anexo 2.48.'!B3</f>
        <v>2.48. Recaudación de los Tasas y otros ingresos de los Municipios por tramos de población</v>
      </c>
      <c r="C105" s="685"/>
      <c r="D105" s="685"/>
      <c r="E105" s="685"/>
      <c r="F105" s="685"/>
      <c r="G105" s="685"/>
      <c r="H105" s="685"/>
      <c r="I105" s="685"/>
      <c r="J105" s="685"/>
      <c r="K105" s="685"/>
      <c r="L105" s="685"/>
      <c r="M105" s="685"/>
      <c r="N105" s="685"/>
    </row>
    <row r="106" spans="1:14" ht="12.75" customHeight="1" x14ac:dyDescent="0.2">
      <c r="A106" s="9"/>
      <c r="B106" s="182" t="str">
        <f>'Anexo 2.49.'!B3</f>
        <v>2.49. Recaudación de los Tasas y otros ingresos de los Municipios por CC.AA.</v>
      </c>
      <c r="C106" s="685"/>
      <c r="D106" s="685"/>
      <c r="E106" s="685"/>
      <c r="F106" s="685"/>
      <c r="G106" s="685"/>
      <c r="H106" s="685"/>
      <c r="I106" s="685"/>
      <c r="J106" s="685"/>
      <c r="K106" s="685"/>
      <c r="L106" s="685"/>
      <c r="M106" s="685"/>
      <c r="N106" s="685"/>
    </row>
    <row r="107" spans="1:14" ht="6" customHeight="1" thickBot="1" x14ac:dyDescent="0.25">
      <c r="B107" s="28"/>
    </row>
    <row r="108" spans="1:14" ht="21" customHeight="1" thickTop="1" thickBot="1" x14ac:dyDescent="0.25">
      <c r="A108" s="381" t="s">
        <v>79</v>
      </c>
      <c r="B108" s="382"/>
      <c r="C108" s="382"/>
      <c r="D108" s="382"/>
      <c r="E108" s="382"/>
      <c r="F108" s="382"/>
      <c r="G108" s="382"/>
      <c r="H108" s="382"/>
      <c r="I108" s="382"/>
      <c r="J108" s="382"/>
      <c r="K108" s="382"/>
      <c r="L108" s="382"/>
      <c r="M108" s="382"/>
      <c r="N108" s="382"/>
    </row>
    <row r="109" spans="1:14" ht="6" customHeight="1" thickTop="1" x14ac:dyDescent="0.25">
      <c r="A109" s="29"/>
      <c r="B109" s="28"/>
    </row>
    <row r="110" spans="1:14" ht="12.75" customHeight="1" x14ac:dyDescent="0.2">
      <c r="A110" s="9"/>
      <c r="B110" s="383" t="str">
        <f>'Anexo 3.1 - 3.2'!B3</f>
        <v>3.1. Ahorro Bruto sobre Ingresos corrientes por tipo de Ente</v>
      </c>
      <c r="C110" s="686"/>
      <c r="D110" s="686"/>
      <c r="E110" s="686"/>
      <c r="F110" s="686"/>
      <c r="G110" s="686"/>
      <c r="H110" s="686"/>
      <c r="I110" s="686"/>
      <c r="J110" s="686"/>
      <c r="K110" s="686"/>
      <c r="L110" s="686"/>
      <c r="M110" s="686"/>
      <c r="N110" s="686"/>
    </row>
    <row r="111" spans="1:14" ht="12.75" customHeight="1" x14ac:dyDescent="0.2">
      <c r="A111" s="9"/>
      <c r="B111" s="383" t="str">
        <f>'Anexo 3.1 - 3.2'!B15</f>
        <v>3.2. Nº de Entes con Ahorro Bruto positivo y negativo y suma de los importes de este Ahorro Bruto por tipo de Ente</v>
      </c>
      <c r="C111" s="686"/>
      <c r="D111" s="686"/>
      <c r="E111" s="686"/>
      <c r="F111" s="686"/>
      <c r="G111" s="686"/>
      <c r="H111" s="686"/>
      <c r="I111" s="686"/>
      <c r="J111" s="686"/>
      <c r="K111" s="686"/>
      <c r="L111" s="686"/>
      <c r="M111" s="686"/>
      <c r="N111" s="686"/>
    </row>
    <row r="112" spans="1:14" ht="12.75" customHeight="1" x14ac:dyDescent="0.2">
      <c r="A112" s="9"/>
      <c r="B112" s="383" t="str">
        <f>'Anexo 3.3 - 3.4'!B3</f>
        <v>3.3. Ahorro Bruto de los Municipios sobre Ingresos corrientes por tramos de población</v>
      </c>
      <c r="C112" s="686"/>
      <c r="D112" s="686"/>
      <c r="E112" s="686"/>
      <c r="F112" s="686"/>
      <c r="G112" s="686"/>
      <c r="H112" s="686"/>
      <c r="I112" s="686"/>
      <c r="J112" s="686"/>
      <c r="K112" s="686"/>
      <c r="L112" s="686"/>
      <c r="M112" s="686"/>
      <c r="N112" s="686"/>
    </row>
    <row r="113" spans="2:14" ht="12.75" customHeight="1" x14ac:dyDescent="0.2">
      <c r="B113" s="383" t="str">
        <f>'Anexo 3.3 - 3.4'!B17</f>
        <v>3.4. Nº de Municipios con Ahorro Bruto positivo y negativo y suma de los importes de este Ahorro Bruto por tramos de población</v>
      </c>
      <c r="C113" s="686"/>
      <c r="D113" s="686"/>
      <c r="E113" s="686"/>
      <c r="F113" s="686"/>
      <c r="G113" s="686"/>
      <c r="H113" s="686"/>
      <c r="I113" s="686"/>
      <c r="J113" s="686"/>
      <c r="K113" s="686"/>
      <c r="L113" s="686"/>
      <c r="M113" s="686"/>
      <c r="N113" s="686"/>
    </row>
    <row r="114" spans="2:14" ht="12.75" customHeight="1" x14ac:dyDescent="0.2">
      <c r="B114" s="383" t="str">
        <f>'Anexo 3.5 - 3.6'!B3</f>
        <v>3.5. Ahorro Bruto de los Municipios sobre Ingresos corrientes por CC.AA.</v>
      </c>
      <c r="C114" s="686"/>
      <c r="D114" s="686"/>
      <c r="E114" s="686"/>
      <c r="F114" s="686"/>
      <c r="G114" s="686"/>
      <c r="H114" s="686"/>
      <c r="I114" s="686"/>
      <c r="J114" s="686"/>
      <c r="K114" s="686"/>
      <c r="L114" s="686"/>
      <c r="M114" s="686"/>
      <c r="N114" s="686"/>
    </row>
    <row r="115" spans="2:14" ht="12.75" customHeight="1" x14ac:dyDescent="0.2">
      <c r="B115" s="383" t="str">
        <f>'Anexo 3.5 - 3.6'!B29</f>
        <v>3.6. Nº de Municipios con Ahorro Bruto positivo y negativo y suma de los importes de este Ahorro Bruto por CC.AA.</v>
      </c>
      <c r="C115" s="686"/>
      <c r="D115" s="686"/>
      <c r="E115" s="686"/>
      <c r="F115" s="686"/>
      <c r="G115" s="686"/>
      <c r="H115" s="686"/>
      <c r="I115" s="686"/>
      <c r="J115" s="686"/>
      <c r="K115" s="686"/>
      <c r="L115" s="686"/>
      <c r="M115" s="686"/>
      <c r="N115" s="686"/>
    </row>
    <row r="116" spans="2:14" s="9" customFormat="1" ht="6" customHeight="1" x14ac:dyDescent="0.2">
      <c r="B116" s="28"/>
    </row>
    <row r="117" spans="2:14" ht="12.75" customHeight="1" x14ac:dyDescent="0.2">
      <c r="B117" s="383" t="str">
        <f>'Anexo 3.7 - 3.8'!B3</f>
        <v>3.7. Ahorro Neto sobre Ingresos corrientes por tipo de Ente</v>
      </c>
      <c r="C117" s="686"/>
      <c r="D117" s="686"/>
      <c r="E117" s="686"/>
      <c r="F117" s="686"/>
      <c r="G117" s="686"/>
      <c r="H117" s="686"/>
      <c r="I117" s="686"/>
      <c r="J117" s="686"/>
      <c r="K117" s="686"/>
      <c r="L117" s="686"/>
      <c r="M117" s="686"/>
      <c r="N117" s="686"/>
    </row>
    <row r="118" spans="2:14" ht="12.75" customHeight="1" x14ac:dyDescent="0.2">
      <c r="B118" s="383" t="str">
        <f>'Anexo 3.7 - 3.8'!B15</f>
        <v>3.8. Nº de Entes con Ahorro Neto positivo y negativo y suma de los importes de este Ahorro Neto por tipo de Ente</v>
      </c>
      <c r="C118" s="686"/>
      <c r="D118" s="686"/>
      <c r="E118" s="686"/>
      <c r="F118" s="686"/>
      <c r="G118" s="686"/>
      <c r="H118" s="686"/>
      <c r="I118" s="686"/>
      <c r="J118" s="686"/>
      <c r="K118" s="686"/>
      <c r="L118" s="686"/>
      <c r="M118" s="686"/>
      <c r="N118" s="686"/>
    </row>
    <row r="119" spans="2:14" ht="12.75" customHeight="1" x14ac:dyDescent="0.2">
      <c r="B119" s="383" t="str">
        <f>'Anexo 3.9 - 3.10'!B3</f>
        <v>3.9. Ahorro Neto de los Municipios sobre Ingresos corrientes por tramos de población</v>
      </c>
      <c r="C119" s="686"/>
      <c r="D119" s="686"/>
      <c r="E119" s="686"/>
      <c r="F119" s="686"/>
      <c r="G119" s="686"/>
      <c r="H119" s="686"/>
      <c r="I119" s="686"/>
      <c r="J119" s="686"/>
      <c r="K119" s="686"/>
      <c r="L119" s="686"/>
      <c r="M119" s="686"/>
      <c r="N119" s="686"/>
    </row>
    <row r="120" spans="2:14" ht="12.75" customHeight="1" x14ac:dyDescent="0.2">
      <c r="B120" s="383" t="str">
        <f>'Anexo 3.9 - 3.10'!B17</f>
        <v>3.10. Nº de Municipios con Ahorro Neto positivo y negativo y suma de los importes de este Ahorro Neto por tramos de población</v>
      </c>
      <c r="C120" s="686"/>
      <c r="D120" s="686"/>
      <c r="E120" s="686"/>
      <c r="F120" s="686"/>
      <c r="G120" s="686"/>
      <c r="H120" s="686"/>
      <c r="I120" s="686"/>
      <c r="J120" s="686"/>
      <c r="K120" s="686"/>
      <c r="L120" s="686"/>
      <c r="M120" s="686"/>
      <c r="N120" s="686"/>
    </row>
    <row r="121" spans="2:14" ht="12.75" customHeight="1" x14ac:dyDescent="0.2">
      <c r="B121" s="383" t="str">
        <f>'Anexo 3.11 - 3.12'!B3</f>
        <v>3.11. Ahorro Neto de los Municipios sobre Ingresos corrientes por CC.AA.</v>
      </c>
      <c r="C121" s="686"/>
      <c r="D121" s="686"/>
      <c r="E121" s="686"/>
      <c r="F121" s="686"/>
      <c r="G121" s="686"/>
      <c r="H121" s="686"/>
      <c r="I121" s="686"/>
      <c r="J121" s="686"/>
      <c r="K121" s="686"/>
      <c r="L121" s="686"/>
      <c r="M121" s="686"/>
      <c r="N121" s="686"/>
    </row>
    <row r="122" spans="2:14" ht="12.75" customHeight="1" x14ac:dyDescent="0.2">
      <c r="B122" s="383" t="str">
        <f>'Anexo 3.11 - 3.12'!B29</f>
        <v>3.12. Nº de Municipios con Ahorro Neto positivo y negativo y suma de los importes de este Ahorro Neto por CC.AA.</v>
      </c>
      <c r="C122" s="686"/>
      <c r="D122" s="686"/>
      <c r="E122" s="686"/>
      <c r="F122" s="686"/>
      <c r="G122" s="686"/>
      <c r="H122" s="686"/>
      <c r="I122" s="686"/>
      <c r="J122" s="686"/>
      <c r="K122" s="686"/>
      <c r="L122" s="686"/>
      <c r="M122" s="686"/>
      <c r="N122" s="686"/>
    </row>
    <row r="123" spans="2:14" s="9" customFormat="1" ht="6" customHeight="1" x14ac:dyDescent="0.2">
      <c r="B123" s="28"/>
    </row>
    <row r="124" spans="2:14" ht="12.75" customHeight="1" x14ac:dyDescent="0.2">
      <c r="B124" s="383" t="str">
        <f>'Anexo 3.13 - 3.14'!B3</f>
        <v>3.13. Estabilidad presupuestaria sobre Ingresos no financieros por tipo de Ente</v>
      </c>
      <c r="C124" s="686"/>
      <c r="D124" s="686"/>
      <c r="E124" s="686"/>
      <c r="F124" s="686"/>
      <c r="G124" s="686"/>
      <c r="H124" s="686"/>
      <c r="I124" s="686"/>
      <c r="J124" s="686"/>
      <c r="K124" s="686"/>
      <c r="L124" s="686"/>
      <c r="M124" s="686"/>
      <c r="N124" s="686"/>
    </row>
    <row r="125" spans="2:14" ht="12.75" customHeight="1" x14ac:dyDescent="0.2">
      <c r="B125" s="383" t="str">
        <f>'Anexo 3.13 - 3.14'!B15</f>
        <v>3.14. Nº de Entes con Estabilidad presupuestaria positiva y negativa y suma de los importes de esta por tipo de Ente</v>
      </c>
      <c r="C125" s="686"/>
      <c r="D125" s="686"/>
      <c r="E125" s="686"/>
      <c r="F125" s="686"/>
      <c r="G125" s="686"/>
      <c r="H125" s="686"/>
      <c r="I125" s="686"/>
      <c r="J125" s="686"/>
      <c r="K125" s="686"/>
      <c r="L125" s="686"/>
      <c r="M125" s="686"/>
      <c r="N125" s="686"/>
    </row>
    <row r="126" spans="2:14" ht="12.75" customHeight="1" x14ac:dyDescent="0.2">
      <c r="B126" s="383" t="str">
        <f>'Anexo 3.15 - 3.16'!B3</f>
        <v>3.15. Estabilidad presupuestaria de los Municipios sobre Ingresos no financieros por tramos de población</v>
      </c>
      <c r="C126" s="686"/>
      <c r="D126" s="686"/>
      <c r="E126" s="686"/>
      <c r="F126" s="686"/>
      <c r="G126" s="686"/>
      <c r="H126" s="686"/>
      <c r="I126" s="686"/>
      <c r="J126" s="686"/>
      <c r="K126" s="686"/>
      <c r="L126" s="686"/>
      <c r="M126" s="686"/>
      <c r="N126" s="686"/>
    </row>
    <row r="127" spans="2:14" ht="12.75" customHeight="1" x14ac:dyDescent="0.2">
      <c r="B127" s="383" t="str">
        <f>'Anexo 3.15 - 3.16'!B17</f>
        <v>3.16. Nº de Municipios con Estabilidad presupuestaria positiva y negativa y suma de los importes de esta por tramos de población</v>
      </c>
      <c r="C127" s="686"/>
      <c r="D127" s="686"/>
      <c r="E127" s="686"/>
      <c r="F127" s="686"/>
      <c r="G127" s="686"/>
      <c r="H127" s="686"/>
      <c r="I127" s="686"/>
      <c r="J127" s="686"/>
      <c r="K127" s="686"/>
      <c r="L127" s="686"/>
      <c r="M127" s="686"/>
      <c r="N127" s="686"/>
    </row>
    <row r="128" spans="2:14" ht="12.75" customHeight="1" x14ac:dyDescent="0.2">
      <c r="B128" s="383" t="str">
        <f>'Anexo 3.17 - 3.18'!B3</f>
        <v>3.17. Estabilidad presupuestaria de los Municipios sobre Ingresos no financieros por CC.AA.</v>
      </c>
      <c r="C128" s="686"/>
      <c r="D128" s="686"/>
      <c r="E128" s="686"/>
      <c r="F128" s="686"/>
      <c r="G128" s="686"/>
      <c r="H128" s="686"/>
      <c r="I128" s="686"/>
      <c r="J128" s="686"/>
      <c r="K128" s="686"/>
      <c r="L128" s="686"/>
      <c r="M128" s="686"/>
      <c r="N128" s="686"/>
    </row>
    <row r="129" spans="2:14" ht="12.75" customHeight="1" x14ac:dyDescent="0.2">
      <c r="B129" s="383" t="str">
        <f>'Anexo 3.17 - 3.18'!B29</f>
        <v>3.18. Nº de Ayuntamientos con Estabilidad presupuestaria positiva y negativa y suma de los importes de esta por CC.AA.</v>
      </c>
      <c r="C129" s="686"/>
      <c r="D129" s="686"/>
      <c r="E129" s="686"/>
      <c r="F129" s="686"/>
      <c r="G129" s="686"/>
      <c r="H129" s="686"/>
      <c r="I129" s="686"/>
      <c r="J129" s="686"/>
      <c r="K129" s="686"/>
      <c r="L129" s="686"/>
      <c r="M129" s="686"/>
      <c r="N129" s="686"/>
    </row>
    <row r="130" spans="2:14" s="9" customFormat="1" ht="6" customHeight="1" x14ac:dyDescent="0.2">
      <c r="B130" s="28"/>
    </row>
    <row r="131" spans="2:14" ht="12.75" customHeight="1" x14ac:dyDescent="0.2">
      <c r="B131" s="383" t="str">
        <f>'Anexo 3.19 - 3.20 - 3.21'!B3</f>
        <v>3.19. Relación entre la financiación para inversiones y los gastos de capital por tipo de Ente</v>
      </c>
      <c r="C131" s="686"/>
      <c r="D131" s="686"/>
      <c r="E131" s="686"/>
      <c r="F131" s="686"/>
      <c r="G131" s="686"/>
      <c r="H131" s="686"/>
      <c r="I131" s="686"/>
      <c r="J131" s="686"/>
      <c r="K131" s="686"/>
      <c r="L131" s="686"/>
      <c r="M131" s="686"/>
      <c r="N131" s="686"/>
    </row>
    <row r="132" spans="2:14" ht="12.75" customHeight="1" x14ac:dyDescent="0.2">
      <c r="B132" s="383" t="str">
        <f>'Anexo 3.19 - 3.20 - 3.21'!B15</f>
        <v>3.20. Relación entre la financ. para invers. y los gtos. de capital de los Municipios por tramos de pobl.</v>
      </c>
      <c r="C132" s="686"/>
      <c r="D132" s="686"/>
      <c r="E132" s="686"/>
      <c r="F132" s="686"/>
      <c r="G132" s="686"/>
      <c r="H132" s="686"/>
      <c r="I132" s="686"/>
      <c r="J132" s="686"/>
      <c r="K132" s="686"/>
      <c r="L132" s="686"/>
      <c r="M132" s="686"/>
      <c r="N132" s="686"/>
    </row>
    <row r="133" spans="2:14" ht="12.75" customHeight="1" x14ac:dyDescent="0.2">
      <c r="B133" s="383" t="str">
        <f>'Anexo 3.19 - 3.20 - 3.21'!B29</f>
        <v>3.21. Relación entre la financ. para inver. y los gtos. de capital de los Municipios por CC.AA.</v>
      </c>
      <c r="C133" s="686"/>
      <c r="D133" s="686"/>
      <c r="E133" s="686"/>
      <c r="F133" s="686"/>
      <c r="G133" s="686"/>
      <c r="H133" s="686"/>
      <c r="I133" s="686"/>
      <c r="J133" s="686"/>
      <c r="K133" s="686"/>
      <c r="L133" s="686"/>
      <c r="M133" s="686"/>
      <c r="N133" s="686"/>
    </row>
    <row r="134" spans="2:14" s="9" customFormat="1" ht="6" customHeight="1" x14ac:dyDescent="0.2">
      <c r="B134" s="28"/>
    </row>
    <row r="135" spans="2:14" ht="12.75" customHeight="1" x14ac:dyDescent="0.2">
      <c r="B135" s="383" t="str">
        <f>'Anexo 3.22 - 3.23 - 3.24'!B3</f>
        <v>3.22. Entes con Ah. Bruto positivo. Relación entre la financ. para invers. y los gtos. de capital por tipo de Ente</v>
      </c>
      <c r="C135" s="686"/>
      <c r="D135" s="686"/>
      <c r="E135" s="686"/>
      <c r="F135" s="686"/>
      <c r="G135" s="686"/>
      <c r="H135" s="686"/>
      <c r="I135" s="686"/>
      <c r="J135" s="686"/>
      <c r="K135" s="686"/>
      <c r="L135" s="686"/>
      <c r="M135" s="686"/>
      <c r="N135" s="686"/>
    </row>
    <row r="136" spans="2:14" ht="12.75" customHeight="1" x14ac:dyDescent="0.2">
      <c r="B136" s="383" t="str">
        <f>'Anexo 3.22 - 3.23 - 3.24'!B15</f>
        <v>3.23. Aytos. con Ah. Bruto positivo. Financ. para invers. sobre gtos. de capital por tramos de población</v>
      </c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</row>
    <row r="137" spans="2:14" ht="12.75" customHeight="1" x14ac:dyDescent="0.2">
      <c r="B137" s="383" t="str">
        <f>'Anexo 3.22 - 3.23 - 3.24'!B29</f>
        <v>3.24. Aytos. con Ahorro Bruto positivo. Financiación para inversiones sobre gastos de capital por CC.AA.</v>
      </c>
      <c r="C137" s="686"/>
      <c r="D137" s="686"/>
      <c r="E137" s="686"/>
      <c r="F137" s="686"/>
      <c r="G137" s="686"/>
      <c r="H137" s="686"/>
      <c r="I137" s="686"/>
      <c r="J137" s="686"/>
      <c r="K137" s="686"/>
      <c r="L137" s="686"/>
      <c r="M137" s="686"/>
      <c r="N137" s="686"/>
    </row>
    <row r="138" spans="2:14" s="9" customFormat="1" ht="6" customHeight="1" x14ac:dyDescent="0.2">
      <c r="B138" s="192"/>
    </row>
    <row r="139" spans="2:14" ht="12.75" customHeight="1" x14ac:dyDescent="0.2">
      <c r="B139" s="383" t="str">
        <f>'Anexo 3.25 - 3.26 - 3.27'!B3</f>
        <v>3.25. Entes con Ah. Bruto negativo. Relación entre la financ. para invers. y los gtos. de capital por tipo de Ente</v>
      </c>
      <c r="C139" s="686"/>
      <c r="D139" s="686"/>
      <c r="E139" s="686"/>
      <c r="F139" s="686"/>
      <c r="G139" s="686"/>
      <c r="H139" s="686"/>
      <c r="I139" s="686"/>
      <c r="J139" s="686"/>
      <c r="K139" s="686"/>
      <c r="L139" s="686"/>
      <c r="M139" s="686"/>
      <c r="N139" s="686"/>
    </row>
    <row r="140" spans="2:14" ht="12.75" customHeight="1" x14ac:dyDescent="0.2">
      <c r="B140" s="383" t="str">
        <f>'Anexo 3.25 - 3.26 - 3.27'!B15</f>
        <v>3.26. Aytos. con Ah. Bruto negativo. Financ. para invers. sobre gtos. de capital por tramos de población</v>
      </c>
      <c r="C140" s="686"/>
      <c r="D140" s="686"/>
      <c r="E140" s="686"/>
      <c r="F140" s="686"/>
      <c r="G140" s="686"/>
      <c r="H140" s="686"/>
      <c r="I140" s="686"/>
      <c r="J140" s="686"/>
      <c r="K140" s="686"/>
      <c r="L140" s="686"/>
      <c r="M140" s="686"/>
      <c r="N140" s="686"/>
    </row>
    <row r="141" spans="2:14" ht="12.75" customHeight="1" x14ac:dyDescent="0.2">
      <c r="B141" s="383" t="str">
        <f>'Anexo 3.25 - 3.26 - 3.27'!B29</f>
        <v>3.27. Aytos. con Ahorro Bruto negativo. Financiación para inversiones sobre gastos de capital por CC.AA.</v>
      </c>
      <c r="C141" s="686"/>
      <c r="D141" s="686"/>
      <c r="E141" s="686"/>
      <c r="F141" s="686"/>
      <c r="G141" s="686"/>
      <c r="H141" s="686"/>
      <c r="I141" s="686"/>
      <c r="J141" s="686"/>
      <c r="K141" s="686"/>
      <c r="L141" s="686"/>
      <c r="M141" s="686"/>
      <c r="N141" s="686"/>
    </row>
    <row r="142" spans="2:14" s="9" customFormat="1" ht="10.9" customHeight="1" x14ac:dyDescent="0.2">
      <c r="B142" s="28"/>
    </row>
    <row r="143" spans="2:14" ht="12.75" customHeight="1" x14ac:dyDescent="0.2">
      <c r="B143" s="383" t="str">
        <f>'Anexo 3.28 - 3.29 - 3.30'!B3</f>
        <v>3.28. Ratio entre Endeudamiento e Inversiones por tipo de Ente</v>
      </c>
      <c r="C143" s="686"/>
      <c r="D143" s="686"/>
      <c r="E143" s="686"/>
      <c r="F143" s="686"/>
      <c r="G143" s="686"/>
      <c r="H143" s="686"/>
      <c r="I143" s="686"/>
      <c r="J143" s="686"/>
      <c r="K143" s="686"/>
      <c r="L143" s="686"/>
      <c r="M143" s="686"/>
      <c r="N143" s="686"/>
    </row>
    <row r="144" spans="2:14" ht="12.75" customHeight="1" x14ac:dyDescent="0.2">
      <c r="B144" s="383" t="str">
        <f>'Anexo 3.28 - 3.29 - 3.30'!B15</f>
        <v>3.29. Ratio entre Endeudamiento e Inversiones por tramos de población</v>
      </c>
      <c r="C144" s="686"/>
      <c r="D144" s="686"/>
      <c r="E144" s="686"/>
      <c r="F144" s="686"/>
      <c r="G144" s="686"/>
      <c r="H144" s="686"/>
      <c r="I144" s="686"/>
      <c r="J144" s="686"/>
      <c r="K144" s="686"/>
      <c r="L144" s="686"/>
      <c r="M144" s="686"/>
      <c r="N144" s="686"/>
    </row>
    <row r="145" spans="2:14" ht="12.75" customHeight="1" x14ac:dyDescent="0.2">
      <c r="B145" s="383" t="str">
        <f>'Anexo 3.28 - 3.29 - 3.30'!B29</f>
        <v>3.30. Ratio entre Endeudamiento e Inversiones por CC.AA.</v>
      </c>
      <c r="C145" s="686"/>
      <c r="D145" s="686"/>
      <c r="E145" s="686"/>
      <c r="F145" s="686"/>
      <c r="G145" s="686"/>
      <c r="H145" s="686"/>
      <c r="I145" s="686"/>
      <c r="J145" s="686"/>
      <c r="K145" s="686"/>
      <c r="L145" s="686"/>
      <c r="M145" s="686"/>
      <c r="N145" s="686"/>
    </row>
    <row r="146" spans="2:14" s="9" customFormat="1" ht="6" customHeight="1" x14ac:dyDescent="0.2">
      <c r="B146" s="28"/>
    </row>
    <row r="147" spans="2:14" ht="12.75" customHeight="1" x14ac:dyDescent="0.2">
      <c r="B147" s="383" t="str">
        <f>'Anexo 3.31 - 3.32 - 3.33'!B3:E3</f>
        <v>3.31. Entes con Ah. Bruto positivo. Ratio entre Endeudamiento e Inversión por tipo de Ente</v>
      </c>
      <c r="C147" s="686"/>
      <c r="D147" s="686"/>
      <c r="E147" s="686"/>
      <c r="F147" s="686"/>
      <c r="G147" s="686"/>
      <c r="H147" s="686"/>
      <c r="I147" s="686"/>
      <c r="J147" s="686"/>
      <c r="K147" s="686"/>
      <c r="L147" s="686"/>
      <c r="M147" s="686"/>
      <c r="N147" s="686"/>
    </row>
    <row r="148" spans="2:14" ht="12.75" customHeight="1" x14ac:dyDescent="0.2">
      <c r="B148" s="383" t="str">
        <f>'Anexo 3.31 - 3.32 - 3.33'!B15:E15</f>
        <v>3.32. Aytos. con Ah. Bruto positivo. Ratio entre Endeudamiento e Inversión por tramos de población</v>
      </c>
      <c r="C148" s="686"/>
      <c r="D148" s="686"/>
      <c r="E148" s="686"/>
      <c r="F148" s="686"/>
      <c r="G148" s="686"/>
      <c r="H148" s="686"/>
      <c r="I148" s="686"/>
      <c r="J148" s="686"/>
      <c r="K148" s="686"/>
      <c r="L148" s="686"/>
      <c r="M148" s="686"/>
      <c r="N148" s="686"/>
    </row>
    <row r="149" spans="2:14" ht="12.75" customHeight="1" x14ac:dyDescent="0.2">
      <c r="B149" s="383" t="str">
        <f>'Anexo 3.31 - 3.32 - 3.33'!B29:E29</f>
        <v>3.33. Aytos. con Ah. Bruto positivo. Ratio entre Endeudamiento e Inversiones por CC.AA.</v>
      </c>
      <c r="C149" s="686"/>
      <c r="D149" s="686"/>
      <c r="E149" s="686"/>
      <c r="F149" s="686"/>
      <c r="G149" s="686"/>
      <c r="H149" s="686"/>
      <c r="I149" s="686"/>
      <c r="J149" s="686"/>
      <c r="K149" s="686"/>
      <c r="L149" s="686"/>
      <c r="M149" s="686"/>
      <c r="N149" s="686"/>
    </row>
    <row r="150" spans="2:14" s="9" customFormat="1" ht="6" customHeight="1" x14ac:dyDescent="0.2">
      <c r="B150" s="192"/>
    </row>
    <row r="151" spans="2:14" ht="12.75" customHeight="1" x14ac:dyDescent="0.2">
      <c r="B151" s="383" t="str">
        <f>'Anexo 3.34 - 3.35 - 3.36'!B3:E3</f>
        <v>3.34. Entes con Ah. Bruto negativo. Ratio entre Endeudamiento e Inversión por tipo de Ente</v>
      </c>
      <c r="C151" s="686"/>
      <c r="D151" s="686"/>
      <c r="E151" s="686"/>
      <c r="F151" s="686"/>
      <c r="G151" s="686"/>
      <c r="H151" s="686"/>
      <c r="I151" s="686"/>
      <c r="J151" s="686"/>
      <c r="K151" s="686"/>
      <c r="L151" s="686"/>
      <c r="M151" s="686"/>
      <c r="N151" s="686"/>
    </row>
    <row r="152" spans="2:14" ht="12.75" customHeight="1" x14ac:dyDescent="0.2">
      <c r="B152" s="383" t="str">
        <f>'Anexo 3.34 - 3.35 - 3.36'!B15:E15</f>
        <v>3.35. Aytos. con Ah. Bruto negativo. Ratio entre Endeudamiento e Inversión por tramos de población</v>
      </c>
      <c r="C152" s="686"/>
      <c r="D152" s="686"/>
      <c r="E152" s="686"/>
      <c r="F152" s="686"/>
      <c r="G152" s="686"/>
      <c r="H152" s="686"/>
      <c r="I152" s="686"/>
      <c r="J152" s="686"/>
      <c r="K152" s="686"/>
      <c r="L152" s="686"/>
      <c r="M152" s="686"/>
      <c r="N152" s="686"/>
    </row>
    <row r="153" spans="2:14" ht="12.75" customHeight="1" x14ac:dyDescent="0.2">
      <c r="B153" s="383" t="str">
        <f>'Anexo 3.34 - 3.35 - 3.36'!B29:E29</f>
        <v>3.36. Aytos. con Ah. Bruto negativo. Ratio entre Endeudamiento e Inversión por CC.AA.</v>
      </c>
      <c r="C153" s="686"/>
      <c r="D153" s="686"/>
      <c r="E153" s="686"/>
      <c r="F153" s="686"/>
      <c r="G153" s="686"/>
      <c r="H153" s="686"/>
      <c r="I153" s="686"/>
      <c r="J153" s="686"/>
      <c r="K153" s="686"/>
      <c r="L153" s="686"/>
      <c r="M153" s="686"/>
      <c r="N153" s="686"/>
    </row>
    <row r="154" spans="2:14" ht="8.4499999999999993" customHeight="1" x14ac:dyDescent="0.2"/>
    <row r="155" spans="2:14" ht="12.6" customHeight="1" x14ac:dyDescent="0.2">
      <c r="B155" s="687" t="s">
        <v>382</v>
      </c>
      <c r="C155" s="686"/>
      <c r="D155" s="686"/>
      <c r="E155" s="686"/>
      <c r="F155" s="686"/>
      <c r="G155" s="686"/>
      <c r="H155" s="686"/>
      <c r="I155" s="686"/>
      <c r="J155" s="686"/>
      <c r="K155" s="686"/>
      <c r="L155" s="686"/>
      <c r="M155" s="686"/>
      <c r="N155" s="686"/>
    </row>
    <row r="156" spans="2:14" ht="12.6" customHeight="1" x14ac:dyDescent="0.2">
      <c r="B156" s="383" t="s">
        <v>384</v>
      </c>
      <c r="C156" s="686"/>
      <c r="D156" s="686"/>
      <c r="E156" s="686"/>
      <c r="F156" s="686"/>
      <c r="G156" s="686"/>
      <c r="H156" s="686"/>
      <c r="I156" s="686"/>
      <c r="J156" s="686"/>
      <c r="K156" s="686"/>
      <c r="L156" s="686"/>
      <c r="M156" s="686"/>
      <c r="N156" s="686"/>
    </row>
    <row r="157" spans="2:14" ht="12.6" customHeight="1" x14ac:dyDescent="0.2">
      <c r="B157" s="383" t="s">
        <v>385</v>
      </c>
      <c r="C157" s="686"/>
      <c r="D157" s="686"/>
      <c r="E157" s="686"/>
      <c r="F157" s="686"/>
      <c r="G157" s="686"/>
      <c r="H157" s="686"/>
      <c r="I157" s="686"/>
      <c r="J157" s="686"/>
      <c r="K157" s="686"/>
      <c r="L157" s="686"/>
      <c r="M157" s="686"/>
      <c r="N157" s="686"/>
    </row>
    <row r="158" spans="2:14" ht="10.35" customHeight="1" x14ac:dyDescent="0.2">
      <c r="B158" s="192"/>
    </row>
    <row r="159" spans="2:14" x14ac:dyDescent="0.2">
      <c r="B159" s="449" t="s">
        <v>372</v>
      </c>
      <c r="C159" s="686"/>
      <c r="D159" s="686"/>
      <c r="E159" s="686"/>
      <c r="F159" s="686"/>
      <c r="G159" s="686"/>
      <c r="H159" s="686"/>
      <c r="I159" s="686"/>
      <c r="J159" s="686"/>
      <c r="K159" s="686"/>
      <c r="L159" s="686"/>
      <c r="M159" s="686"/>
      <c r="N159" s="686"/>
    </row>
    <row r="160" spans="2:14" x14ac:dyDescent="0.2">
      <c r="B160" s="383" t="s">
        <v>379</v>
      </c>
      <c r="C160" s="686"/>
      <c r="D160" s="686"/>
      <c r="E160" s="686"/>
      <c r="F160" s="686"/>
      <c r="G160" s="686"/>
      <c r="H160" s="686"/>
      <c r="I160" s="686"/>
      <c r="J160" s="686"/>
      <c r="K160" s="686"/>
      <c r="L160" s="686"/>
      <c r="M160" s="686"/>
      <c r="N160" s="686"/>
    </row>
    <row r="161" spans="2:14" x14ac:dyDescent="0.2">
      <c r="B161" s="383" t="s">
        <v>394</v>
      </c>
      <c r="C161" s="686"/>
      <c r="D161" s="686"/>
      <c r="E161" s="686"/>
      <c r="F161" s="686"/>
      <c r="G161" s="686"/>
      <c r="H161" s="686"/>
      <c r="I161" s="686"/>
      <c r="J161" s="686"/>
      <c r="K161" s="686"/>
      <c r="L161" s="686"/>
      <c r="M161" s="686"/>
      <c r="N161" s="686"/>
    </row>
    <row r="162" spans="2:14" ht="6" customHeight="1" x14ac:dyDescent="0.2"/>
    <row r="163" spans="2:14" x14ac:dyDescent="0.2">
      <c r="B163" s="449" t="s">
        <v>395</v>
      </c>
      <c r="C163" s="686"/>
      <c r="D163" s="686"/>
      <c r="E163" s="686"/>
      <c r="F163" s="686"/>
      <c r="G163" s="686"/>
      <c r="H163" s="686"/>
      <c r="I163" s="686"/>
      <c r="J163" s="686"/>
      <c r="K163" s="686"/>
      <c r="L163" s="686"/>
      <c r="M163" s="686"/>
      <c r="N163" s="686"/>
    </row>
    <row r="164" spans="2:14" x14ac:dyDescent="0.2">
      <c r="B164" s="383" t="s">
        <v>396</v>
      </c>
      <c r="C164" s="686"/>
      <c r="D164" s="686"/>
      <c r="E164" s="686"/>
      <c r="F164" s="686"/>
      <c r="G164" s="686"/>
      <c r="H164" s="686"/>
      <c r="I164" s="686"/>
      <c r="J164" s="686"/>
      <c r="K164" s="686"/>
      <c r="L164" s="686"/>
      <c r="M164" s="686"/>
      <c r="N164" s="686"/>
    </row>
    <row r="165" spans="2:14" x14ac:dyDescent="0.2">
      <c r="B165" s="383" t="s">
        <v>397</v>
      </c>
      <c r="C165" s="686"/>
      <c r="D165" s="686"/>
      <c r="E165" s="686"/>
      <c r="F165" s="686"/>
      <c r="G165" s="686"/>
      <c r="H165" s="686"/>
      <c r="I165" s="686"/>
      <c r="J165" s="686"/>
      <c r="K165" s="686"/>
      <c r="L165" s="686"/>
      <c r="M165" s="686"/>
      <c r="N165" s="686"/>
    </row>
    <row r="166" spans="2:14" ht="6" customHeight="1" x14ac:dyDescent="0.2"/>
    <row r="167" spans="2:14" x14ac:dyDescent="0.2">
      <c r="B167" s="449" t="s">
        <v>406</v>
      </c>
      <c r="C167" s="686"/>
      <c r="D167" s="686"/>
      <c r="E167" s="686"/>
      <c r="F167" s="686"/>
      <c r="G167" s="686"/>
      <c r="H167" s="686"/>
      <c r="I167" s="686"/>
      <c r="J167" s="686"/>
      <c r="K167" s="686"/>
      <c r="L167" s="686"/>
      <c r="M167" s="686"/>
      <c r="N167" s="686"/>
    </row>
  </sheetData>
  <mergeCells count="1">
    <mergeCell ref="A2:N2"/>
  </mergeCells>
  <phoneticPr fontId="2" type="noConversion"/>
  <hyperlinks>
    <hyperlink ref="B110:N110" location="'Anexo 3.1 - 3.2'!B3:I3" display="'Anexo 3.1 - 3.2'!B3:I3" xr:uid="{2DE8791D-B8C7-42AB-A3EE-F9D4E13CE192}"/>
    <hyperlink ref="B111:N111" location="'Anexo 3.1 - 3.2'!B15:I15" display="'Anexo 3.1 - 3.2'!B15:I15" xr:uid="{979A2996-C664-4194-85A8-4779BAFDFF7F}"/>
    <hyperlink ref="B112:N112" location="'Anexo 3.3 - 3.4'!B3:I3" display="'Anexo 3.3 - 3.4'!B3:I3" xr:uid="{98EDC566-28A4-4045-8128-BE3D4F57E356}"/>
    <hyperlink ref="B113:N113" location="'Anexo 3.3 - 3.4'!B17:I17" display="'Anexo 3.3 - 3.4'!B17:I17" xr:uid="{67960484-6911-42B5-8CD9-25028E42B89D}"/>
    <hyperlink ref="B114:N114" location="'Anexo 3.5'!B3:F3" display="'Anexo 3.5'!B3:F3" xr:uid="{8AA72ACC-5967-4B6C-9283-565F0A752F36}"/>
    <hyperlink ref="B115:N115" location="'Anexo 3.6'!B3:I3" display="'Anexo 3.6'!B3:I3" xr:uid="{F0D20BFC-D139-4278-924F-6913EB9463DC}"/>
    <hyperlink ref="B117:N117" location="'Anexo 3.7 - 3.8'!B3:I3" display="'Anexo 3.7 - 3.8'!B3:I3" xr:uid="{D5EFB11F-B18C-4FB6-BB11-F13BE44288AC}"/>
    <hyperlink ref="B118:N118" location="'Anexo 3.7 - 3.8'!B15:I15" display="'Anexo 3.7 - 3.8'!B15:I15" xr:uid="{073458C8-75AF-4DB6-A633-B5182EB18FC9}"/>
    <hyperlink ref="B119:N119" location="'Anexo 3.9 - 3.10'!B3:I3" display="'Anexo 3.9 - 3.10'!B3:I3" xr:uid="{048A8D55-A5B0-444B-95C3-0767C994ED3F}"/>
    <hyperlink ref="B120:N120" location="'Anexo 3.9 - 3.10'!B17:I17" display="'Anexo 3.9 - 3.10'!B17:I17" xr:uid="{373D3514-2D29-46EE-AE63-D3C78F8ADFB9}"/>
    <hyperlink ref="B121:N121" location="'Anexo 3.11'!B3:H3" display="'Anexo 3.11'!B3:H3" xr:uid="{BC01A596-50AC-4F72-ADC1-57CEDE565258}"/>
    <hyperlink ref="B122:N122" location="'Anexo 3.12'!B3:I3" display="'Anexo 3.12'!B3:I3" xr:uid="{0AFEBCFB-C27A-4DAC-8515-1CFE8D276F1E}"/>
    <hyperlink ref="B124:N124" location="'Anexo 3.13 - 3.14'!B3:I3" display="'Anexo 3.13 - 3.14'!B3:I3" xr:uid="{9DC96869-7F15-4172-97F4-F614E9766125}"/>
    <hyperlink ref="B125:N125" location="'Anexo 3.13 - 3.14'!B15:I15" display="'Anexo 3.13 - 3.14'!B15:I15" xr:uid="{7BA6A475-6CDE-4127-B0B4-A66C7D7F7DD7}"/>
    <hyperlink ref="B126:N126" location="'Anexo 3.15 - 3.16'!B3:I3" display="'Anexo 3.15 - 3.16'!B3:I3" xr:uid="{4423B206-B434-4424-A24B-B7FD8B26153A}"/>
    <hyperlink ref="B127:N127" location="'Anexo 3.15 - 3.16'!B17:I17" display="'Anexo 3.15 - 3.16'!B17:I17" xr:uid="{F6348A9B-3705-4742-AC40-1EFA68E16BFC}"/>
    <hyperlink ref="B128:N128" location="'Anexo 3.17'!B3:F3" display="'Anexo 3.17'!B3:F3" xr:uid="{9CA0FBB0-BBC4-478A-B0D2-0CEDEFF763AA}"/>
    <hyperlink ref="B129:N129" location="'Anexo 3.18'!B3:I3" display="'Anexo 3.18'!B3:I3" xr:uid="{E4D9F680-E9CB-4464-A42B-FC26C4D753A0}"/>
    <hyperlink ref="B131:N131" location="'Anexo 3.19 - 3.20'!B3:H3" display="'Anexo 3.19 - 3.20'!B3:H3" xr:uid="{B75A2692-D5EE-48A5-95C3-B88F3CBB528C}"/>
    <hyperlink ref="B132:N132" location="'Anexo 3.19 - 3.20'!B15:H15" display="'Anexo 3.19 - 3.20'!B15:H15" xr:uid="{246D8C69-0123-4E46-9227-DBDE370C0B94}"/>
    <hyperlink ref="B133:N133" location="'Anexo 3.21'!B3:H3" display="'Anexo 3.21'!B3:H3" xr:uid="{8C71F9CE-F63F-44F0-B644-B0983AD375C4}"/>
    <hyperlink ref="B135:N135" location="'Anexo 3.22 - 3.23'!B3:H3" display="'Anexo 3.22 - 3.23'!B3:H3" xr:uid="{2B033CA0-FECB-4B56-BEEC-0A9FDEA1A135}"/>
    <hyperlink ref="B136:N136" location="'Anexo 3.22 - 3.23'!B15:H15" display="'Anexo 3.22 - 3.23'!B15:H15" xr:uid="{51AB8638-E7A3-4E87-A659-E793ADA221C1}"/>
    <hyperlink ref="B137:N137" location="'Anexo 3.24'!B3:H3" display="'Anexo 3.24'!B3:H3" xr:uid="{E4133FDD-9897-4305-A646-A292656D13AA}"/>
    <hyperlink ref="B139:N139" location="'Anexo 3.25 - 3.26'!B3:H3" display="'Anexo 3.25 - 3.26'!B3:H3" xr:uid="{620C7066-F4E2-493C-A348-9848C4BC941E}"/>
    <hyperlink ref="B140:N140" location="'Anexo 3.25 - 3.26'!B15:H15" display="'Anexo 3.25 - 3.26'!B15:H15" xr:uid="{9C9147E5-4005-474B-B51F-EA23B98634B1}"/>
    <hyperlink ref="B141:N141" location="'Anexo 3.27'!B3:H3" display="'Anexo 3.27'!B3:H3" xr:uid="{52FE7376-F32B-44C0-B6B7-4935960CF744}"/>
    <hyperlink ref="B143:N143" location="'Anexo 3.28 - 3.29'!B3:E3" display="'Anexo 3.28 - 3.29'!B3:E3" xr:uid="{9D914E74-C092-478C-AD7C-32BB48728E20}"/>
    <hyperlink ref="B144:N144" location="'Anexo 3.28 - 3.29'!B15:E15" display="'Anexo 3.28 - 3.29'!B15:E15" xr:uid="{65F9D5F7-1DDC-4D75-B54E-FDED0D6C382C}"/>
    <hyperlink ref="B145:N145" location="'Anexo 3.30'!B3:E3" display="'Anexo 3.30'!B3:E3" xr:uid="{E454FA06-8DD8-491E-990B-9A66932DB3EF}"/>
    <hyperlink ref="B147:N147" location="'Anexo 3.31 - 3.32'!B3:E3" display="'Anexo 3.31 - 3.32'!B3:E3" xr:uid="{126B5FF4-285F-4F6D-87DE-61CDCF82F196}"/>
    <hyperlink ref="B148:N148" location="'Anexo 3.31 - 3.32'!B15:E15" display="'Anexo 3.31 - 3.32'!B15:E15" xr:uid="{A925FCA7-AC0A-400C-A2F2-A68378EC33FD}"/>
    <hyperlink ref="B149:N149" location="'Anexo 3.33'!B3:E3" display="'Anexo 3.33'!B3:E3" xr:uid="{45AA4C6F-8FD0-4456-B5FF-21E0A334CA32}"/>
    <hyperlink ref="B151:N151" location="'Anexo 3.34 - 3.35'!B3:E3" display="'Anexo 3.34 - 3.35'!B3:E3" xr:uid="{245AC32B-DF83-4835-AA64-E9C6A7A0A412}"/>
    <hyperlink ref="B152:N152" location="'Anexo 3.34 - 3.35'!B15:E15" display="'Anexo 3.34 - 3.35'!B15:E15" xr:uid="{1C721F94-F65B-4F39-A6B3-7D7BEE089F88}"/>
    <hyperlink ref="B153:N153" location="'Anexo 3.36'!B3:E3" display="'Anexo 3.36'!B3:E3" xr:uid="{905A11DA-C4A3-4627-9286-3C3819473BE6}"/>
    <hyperlink ref="B114" location="'Anexo 3.5 - 3.6'!B3:I3" display="'Anexo 3.5 - 3.6'!B3:I3" xr:uid="{943DF54C-0D31-4FF7-9592-7A21BFCF5E36}"/>
    <hyperlink ref="B115" location="'Anexo 3.5 - 3.6'!B29:I29" display="'Anexo 3.5 - 3.6'!B29:I29" xr:uid="{AE7E402E-04AB-48B3-BB3A-D1780F06AAE9}"/>
    <hyperlink ref="B121" location="'Anexo 3.11 - 3.12'!B3:I3" display="'Anexo 3.11 - 3.12'!B3:I3" xr:uid="{15EF3607-5790-467A-BEC2-D4046214DD40}"/>
    <hyperlink ref="B122" location="'Anexo 3.11 - 3.12'!B27:I27" display="'Anexo 3.11 - 3.12'!B27:I27" xr:uid="{284B3608-8D22-40F6-8B51-E002FD8EA6DA}"/>
    <hyperlink ref="B128" location="'Anexo 3.17 - 3.18'!B3:I3" display="'Anexo 3.17 - 3.18'!B3:I3" xr:uid="{4EEFBAB3-0DB2-4CE0-A5DF-67FCA3683CE3}"/>
    <hyperlink ref="B129" location="'Anexo 3.17 - 3.18'!B29:I29" display="'Anexo 3.17 - 3.18'!B29:I29" xr:uid="{4D926D85-53D2-4720-ACC8-1F15BC20AC35}"/>
    <hyperlink ref="B131" location="'Anexo 3.19 - 3.20 - 3.21'!B3:I3" display="'Anexo 3.19 - 3.20 - 3.21'!B3:I3" xr:uid="{1C5608A9-B020-4D49-8554-346AD80277C6}"/>
    <hyperlink ref="B132" location="'Anexo 3.19 - 3.20 - 3.21'!B15:I15" display="'Anexo 3.19 - 3.20 - 3.21'!B15:I15" xr:uid="{2F06C91B-90B1-4E6B-A4DE-A7D8D00D7B42}"/>
    <hyperlink ref="B133" location="'Anexo 3.19 - 3.20 - 3.21'!B29:I29" display="'Anexo 3.19 - 3.20 - 3.21'!B29:I29" xr:uid="{484C54BD-4C63-4F3B-AA32-8C8D3585CED1}"/>
    <hyperlink ref="B135" location="'Anexo 3.22 - 3.23 - 3.24'!B3:I3" display="'Anexo 3.22 - 3.23 - 3.24'!B3:I3" xr:uid="{56DF3AE4-F707-401F-9E3B-92D02B9A860C}"/>
    <hyperlink ref="B136" location="'Anexo 3.22 - 3.23 - 3.24'!B15:I15" display="'Anexo 3.22 - 3.23 - 3.24'!B15:I15" xr:uid="{20AB7FF3-28DC-4BA5-9B28-460FA891FA35}"/>
    <hyperlink ref="B137" location="'Anexo 3.22 - 3.23 - 3.24'!B29:I29" display="'Anexo 3.22 - 3.23 - 3.24'!B29:I29" xr:uid="{B1CC6D6F-1864-49C3-88D4-FB58E1ABFD66}"/>
    <hyperlink ref="B139" location="'Anexo 3.25 - 3.26 - 3.27'!B3:I3" display="'Anexo 3.25 - 3.26 - 3.27'!B3:I3" xr:uid="{D83591A3-EC04-46F9-9944-B843C9B95268}"/>
    <hyperlink ref="B140" location="'Anexo 3.25 - 3.26 - 3.27'!B15:I15" display="'Anexo 3.25 - 3.26 - 3.27'!B15:I15" xr:uid="{75358F3B-A12C-4EDE-B8D9-0B758EC6A58C}"/>
    <hyperlink ref="B141" location="'Anexo 3.25 - 3.26 - 3.27'!B29:I29" display="'Anexo 3.25 - 3.26 - 3.27'!B29:I29" xr:uid="{2CC70E01-7FE1-4493-951D-4B3C4B0ECA90}"/>
    <hyperlink ref="B143" location="'Anexo 3.28 - 3.29 - 3.30'!B3:I3" display="'Anexo 3.28 - 3.29 - 3.30'!B3:I3" xr:uid="{38D6760B-4442-4DA3-9A06-BF4CD6A28308}"/>
    <hyperlink ref="B144" location="'Anexo 3.28 - 3.29 - 3.30'!B15:I15" display="'Anexo 3.28 - 3.29 - 3.30'!B15:I15" xr:uid="{7BEBEA7F-2964-4B1C-BF50-3C93AC0A9B61}"/>
    <hyperlink ref="B145" location="'Anexo 3.28 - 3.29 - 3.30'!B29:I29" display="'Anexo 3.28 - 3.29 - 3.30'!B29:I29" xr:uid="{0A9E346B-23F8-47F1-B652-9AC2219370E0}"/>
    <hyperlink ref="B147" location="'Anexo 3.31 - 3.32 - 3.33'!B3:I3" display="'Anexo 3.31 - 3.32 - 3.33'!B3:I3" xr:uid="{4F2826D2-6893-418C-92E7-B2ACB529ABCA}"/>
    <hyperlink ref="B148" location="'Anexo 3.31 - 3.32 - 3.33'!B15:I15" display="'Anexo 3.31 - 3.32 - 3.33'!B15:I15" xr:uid="{6E2BD334-7BFE-452F-9866-B6D26B2246C7}"/>
    <hyperlink ref="B149" location="'Anexo 3.31 - 3.32 - 3.33'!B29:I29" display="'Anexo 3.31 - 3.32 - 3.33'!B29:I29" xr:uid="{FF143E1C-1F68-49FD-83A4-F9A3158FFCD1}"/>
    <hyperlink ref="B151" location="'Anexo 3.34 - 3.35 - 3.36'!B3:I3" display="'Anexo 3.34 - 3.35 - 3.36'!B3:I3" xr:uid="{4AEA3B77-EF1F-4719-8694-D3719C2AB8E7}"/>
    <hyperlink ref="B152" location="'Anexo 3.34 - 3.35 - 3.36'!B15:I15" display="'Anexo 3.34 - 3.35 - 3.36'!B15:I15" xr:uid="{E761062D-E91A-4D9D-BF78-50D9CA256B1C}"/>
    <hyperlink ref="B153" location="'Anexo 3.34 - 3.35 - 3.36'!B29:I29" display="'Anexo 3.34 - 3.35 - 3.36'!B29:I29" xr:uid="{D7F977D0-2B17-4C99-9162-D287CE97CCAF}"/>
    <hyperlink ref="B14" location="'Anexo 1.5. - 1.6.'!B3:I3" display="'Anexo 1.5. - 1.6.'!B3:I3" xr:uid="{F86F4872-2510-4DB8-94E8-43EB1A829704}"/>
    <hyperlink ref="B15" location="'Anexo 1.5. - 1.6.'!B25:I25" display="'Anexo 1.5. - 1.6.'!B25:I25" xr:uid="{A4A0FAA8-D8C1-4A3B-9942-732699562DF9}"/>
    <hyperlink ref="B8" location="'Anexo 1.1. - 1.2.'!B3:I3" display="'Anexo 1.1. - 1.2.'!B3:I3" xr:uid="{CF9AB1BD-6DEC-4F53-A8C7-A83691FABE59}"/>
    <hyperlink ref="B9" location="'Anexo 1.1. - 1.2.'!B25:I25" display="'Anexo 1.1. - 1.2.'!B25:I25" xr:uid="{18531950-4A99-4B5C-933E-A1FE3AB01425}"/>
    <hyperlink ref="B11" location="'Anexo 1.3. - 1.4.'!B3:I3" display="'Anexo 1.3. - 1.4.'!B3:I3" xr:uid="{856043C2-2247-49E9-82C8-032D7F3CD40F}"/>
    <hyperlink ref="B12" location="'Anexo 1.3. - 1.4.'!B25:I25" display="'Anexo 1.3. - 1.4.'!B25:I25" xr:uid="{C1FFD574-7A14-4EFF-ACF4-B9FA6BF5BF4C}"/>
    <hyperlink ref="B16" location="'Anexo 1.7.'!B3:I3" display="'Anexo 1.7.'!B3:I3" xr:uid="{9820E8FC-F6CC-40FF-AD6A-13F26D0854AE}"/>
    <hyperlink ref="B18" location="'Anexo 1.8. - 1.9.'!B3:I3" display="'Anexo 1.8. - 1.9.'!B3:I3" xr:uid="{BD8841AC-8EB5-469A-8164-ED86662ECE0C}"/>
    <hyperlink ref="B19" location="'Anexo 1.8. - 1.9.'!B25:I25" display="'Anexo 1.8. - 1.9.'!B25:I25" xr:uid="{0AC90210-647C-450F-AB6B-2A5A5FA4B362}"/>
    <hyperlink ref="B21" location="'Anexo 1.10. - 1.11.'!B3:I3" display="'Anexo 1.10. - 1.11.'!B3:I3" xr:uid="{A5847599-E3D2-4590-9240-3B0935E8E1BD}"/>
    <hyperlink ref="B22" location="'Anexo 1.10. - 1.11.'!B25:I25" display="'Anexo 1.10. - 1.11.'!B25:I25" xr:uid="{306F57DD-DC4B-49F2-BC19-8DD7BAFFC38C}"/>
    <hyperlink ref="B23" location="'Anexo 1.12.'!B3:I3" display="'Anexo 1.12.'!B3:I3" xr:uid="{E5A02971-A812-48C3-BFD8-CB0287D2CCEA}"/>
    <hyperlink ref="B25" location="'Anexo 1.13. - 1.14.'!B3:I3" display="'Anexo 1.13. - 1.14.'!B3:I3" xr:uid="{9DB8A493-7F94-47C8-B6FD-CE986F0C2032}"/>
    <hyperlink ref="B26" location="'Anexo 1.13. - 1.14.'!B25:I25" display="'Anexo 1.13. - 1.14.'!B25:I25" xr:uid="{E8601445-398C-4C36-9A5D-073AD6208BDC}"/>
    <hyperlink ref="B28" location="'Anexo 1.15. - 1.16.'!B3:I3" display="'Anexo 1.15. - 1.16.'!B3:I3" xr:uid="{B750BCEE-4E1E-405D-A04E-4E52F4DC0EA5}"/>
    <hyperlink ref="B29" location="'Anexo 1.15. - 1.16.'!B25:I25" display="'Anexo 1.15. - 1.16.'!B25:I25" xr:uid="{04E8B201-8414-41CE-96F3-7F00BA4F32DF}"/>
    <hyperlink ref="B30" location="'Anexo 1.17.'!B3:I3" display="'Anexo 1.17.'!B3:I3" xr:uid="{A4A85CD8-A523-4B30-8F0E-0EA60891F4C4}"/>
    <hyperlink ref="B32" location="'Anexo 1.18. - 1.19.'!B3:I3" display="'Anexo 1.18. - 1.19.'!B3:I3" xr:uid="{6C37009A-8054-4B9F-B13C-39B4CDEB22A1}"/>
    <hyperlink ref="B33" location="'Anexo 1.18. - 1.19.'!B25:I25" display="'Anexo 1.18. - 1.19.'!B25:I25" xr:uid="{3EF041E4-995B-4127-A0EB-75D7F79509E6}"/>
    <hyperlink ref="B34" location="'Anexo 1.20.'!B3:I3" display="'Anexo 1.20.'!B3:I3" xr:uid="{F41B5B61-815A-4F43-AC9E-D117787661AA}"/>
    <hyperlink ref="B36" location="'Anexo 1.21. - 1.22.'!B3:I3" display="'Anexo 1.21. - 1.22.'!B3:I3" xr:uid="{1380E932-3E4B-4383-AB67-7BEC0665DBA9}"/>
    <hyperlink ref="B37" location="'Anexo 1.21. - 1.22.'!B25:I25" display="'Anexo 1.21. - 1.22.'!B25:I25" xr:uid="{931B4638-E4DE-4F4E-AF39-45D5689F0674}"/>
    <hyperlink ref="B38" location="'Anexo 1.23.'!B3:I3" display="'Anexo 1.23.'!B3:I3" xr:uid="{02C8406B-D052-494C-AA60-05BAACD78445}"/>
    <hyperlink ref="B40" location="'Anexo 1.24.'!B3:I3" display="'Anexo 1.24.'!B3:I3" xr:uid="{9B40937B-0238-4754-A422-C3F7C09AD46A}"/>
    <hyperlink ref="B41" location="'Anexo 1.25.'!B3:I3" display="'Anexo 1.25.'!B3:I3" xr:uid="{3D31F01B-C775-4DC0-9427-BBB87C7CBAE2}"/>
    <hyperlink ref="B42" location="'Anexo 1.26.'!B3:I3" display="'Anexo 1.26.'!B3:I3" xr:uid="{2B51A128-38F1-463F-A1BC-2E45B5414BD3}"/>
    <hyperlink ref="B46" location="'Anexo 2.1 - 2.2.'!B3:I3" display="'Anexo 2.1 - 2.2.'!B3:I3" xr:uid="{67A67DDF-430B-4120-B640-48B685119BF7}"/>
    <hyperlink ref="B47" location="'Anexo 2.1 - 2.2.'!B25:I25" display="'Anexo 2.1 - 2.2.'!B25:I25" xr:uid="{4E598CFE-D1EA-4149-AD69-02EFBA3500AE}"/>
    <hyperlink ref="B48" location="'Anexo 2.3.'!B3:I3" display="'Anexo 2.3.'!B3:I3" xr:uid="{3A07001F-0882-436C-9E90-5F73EBDBC767}"/>
    <hyperlink ref="B49" location="'Anexo 2.4.'!B3:I3" display="'Anexo 2.4.'!B3:I3" xr:uid="{EBCCAE62-F700-4412-87DE-5D43E76E66B7}"/>
    <hyperlink ref="B53" location="'Anexo 2.7.'!B3:I3" display="'Anexo 2.7.'!B3:I3" xr:uid="{7751BD0F-8D4A-47E7-9A4D-3C9091D2EA65}"/>
    <hyperlink ref="B54" location="'Anexo 2.8.'!B3:I3" display="'Anexo 2.8.'!B3:I3" xr:uid="{AAE85187-D26A-4503-A134-DC1C8ECCECB9}"/>
    <hyperlink ref="B58" location="'Anexo 2.11.'!B3:I3" display="'Anexo 2.11.'!B3:I3" xr:uid="{A45405D8-03DC-440B-8300-556E7FC0C444}"/>
    <hyperlink ref="B59" location="'Anexo 2.12.'!B3:I3" display="'Anexo 2.12.'!B3:I3" xr:uid="{B50A10B5-E57D-4E8D-A369-A8F04297F62E}"/>
    <hyperlink ref="B63" location="'Anexo 2.15.'!B3:I3" display="'Anexo 2.15.'!B3:I3" xr:uid="{C59D5135-CBB3-4A3B-AD69-92B09D530B65}"/>
    <hyperlink ref="B64" location="'Anexo 2.16.'!B3:I3" display="'Anexo 2.16.'!B3:I3" xr:uid="{956BCD2B-6799-408C-8042-F313631BCC19}"/>
    <hyperlink ref="B68" location="'Anexo 2.19.'!B3:I3" display="'Anexo 2.19.'!B3:I3" xr:uid="{E1A1D34A-49BF-420A-A3E2-40E0310489E1}"/>
    <hyperlink ref="B69" location="'Anexo 2.20.'!B3:I3" display="'Anexo 2.20.'!B3:I3" xr:uid="{31CFD531-1E7A-45E7-AA8D-5826F6212D38}"/>
    <hyperlink ref="B51" location="'Anexo 2.5. - 2.6.'!B3:I3" display="'Anexo 2.5. - 2.6.'!B3:I3" xr:uid="{EF1F7312-CF04-43D8-B0FE-EDBA79B36610}"/>
    <hyperlink ref="B56" location="'Anexo 2.9. - 2.10.'!B3:I3" display="'Anexo 2.9. - 2.10.'!B3:I3" xr:uid="{0F8B72C9-32B1-43D3-808E-F02ED1D8FB6A}"/>
    <hyperlink ref="B61" location="'Anexo 2.13. -2.14.'!B3:I3" display="'Anexo 2.13. -2.14.'!B3:I3" xr:uid="{007EF88A-DAA9-430C-8B5A-A13940E0809E}"/>
    <hyperlink ref="B66" location="'Anexo 2.17. -2.18.'!B3:I3" display="'Anexo 2.17. -2.18.'!B3:I3" xr:uid="{B16F0C4A-002C-4F2D-BBB8-68FFD8300E5C}"/>
    <hyperlink ref="B71" location="'Anexo 2.21. - 2.22.'!B3:I3" display="'Anexo 2.21. - 2.22.'!B3:I3" xr:uid="{EF49D4D7-D671-4A24-905A-45AF62B48137}"/>
    <hyperlink ref="B73" location="'Anexo 2.23.'!B3:I3" display="'Anexo 2.23.'!B3:I3" xr:uid="{2D4C22C7-0722-4F79-B9BF-CDC8C2F57196}"/>
    <hyperlink ref="B74" location="'Anexo 2.24.'!B3:I3" display="'Anexo 2.24.'!B3:I3" xr:uid="{2328C050-0FAA-4EAA-9FF3-09E9CFEDFDD9}"/>
    <hyperlink ref="B76" location="'Anexo 2.25. - 2.26.'!B3:I3" display="'Anexo 2.25. - 2.26.'!B3:I3" xr:uid="{654AD406-F633-4DC2-83D5-D2E1B9F5CC66}"/>
    <hyperlink ref="B78" location="'Anexo 2.27.'!B3:I3" display="'Anexo 2.27.'!B3:I3" xr:uid="{B234C187-8EE3-4A91-8C7C-B8F557BCF10F}"/>
    <hyperlink ref="B79" location="'Anexo 2.28.'!B3:I3" display="'Anexo 2.28.'!B3:I3" xr:uid="{C9A3BCF4-ABA9-40C1-A682-92387524AB14}"/>
    <hyperlink ref="B81" location="'Anexo 2.29. - 2.30.'!Área_de_impresión" display="'Anexo 2.29. - 2.30.'!Área_de_impresión" xr:uid="{BA354D27-E538-49ED-B948-ED37AAD631CF}"/>
    <hyperlink ref="B83" location="'Anexo 2.31.'!B3:I3" display="'Anexo 2.31.'!B3:I3" xr:uid="{1144B75F-7270-4CD1-9FCE-FF84206ECD31}"/>
    <hyperlink ref="B84" location="'Anexo 2.32.'!B3:I3" display="'Anexo 2.32.'!B3:I3" xr:uid="{6B46F120-4E57-45B9-8F16-66D66D833149}"/>
    <hyperlink ref="B86" location="'Anexo 2.33. - 2.34.'!B3:I3" display="'Anexo 2.33. - 2.34.'!B3:I3" xr:uid="{75FCE9DA-8F3E-401F-B6CB-5D78B85A0D15}"/>
    <hyperlink ref="B88" location="'Anexo 2.35.'!B3:I3" display="'Anexo 2.35.'!B3:I3" xr:uid="{13458DFD-5531-4B17-B8FF-8908129B4BEF}"/>
    <hyperlink ref="B89" location="'Anexo 2.36.'!B3:I3" display="'Anexo 2.36.'!B3:I3" xr:uid="{83A75E6D-48DF-4EB8-BEB0-9522C1D9EC79}"/>
    <hyperlink ref="B91" location="'Anexo 2.37.'!B3:I3" display="'Anexo 2.37.'!B3:I3" xr:uid="{6C17DC99-B52F-44FB-A81D-8DDE984D3D72}"/>
    <hyperlink ref="B93" location="'Anexo 2.38. - 2.39.'!B3:I3" display="'Anexo 2.38. - 2.39.'!B3:I3" xr:uid="{DA36DCDC-6BE8-4059-96F7-3CDCF0BAAD02}"/>
    <hyperlink ref="B95" location="'Anexo 2.40.'!B3:I3" display="'Anexo 2.40.'!B3:I3" xr:uid="{522C1936-1791-4D1B-8B09-7BFB20A40E0C}"/>
    <hyperlink ref="B96" location="'Anexo 2.41.'!B3:I3" display="'Anexo 2.41.'!B3:I3" xr:uid="{C87C5A6A-3C08-41EA-ADB3-C23E59225E9A}"/>
    <hyperlink ref="B98" location="'Anexo 2.42. - 2.43.'!B3:I3" display="'Anexo 2.42. - 2.43.'!B3:I3" xr:uid="{CCE25DBB-D13B-4DF3-84EE-957FED4FDDBA}"/>
    <hyperlink ref="B100" location="'Anexo 2.44.'!B3:I3" display="'Anexo 2.44.'!B3:I3" xr:uid="{534BA40E-6106-4CB7-88D3-20076F6D6706}"/>
    <hyperlink ref="B101" location="'Anexo 2.45.'!B3:I3" display="'Anexo 2.45.'!B3:I3" xr:uid="{7CBD4603-FCD9-458C-AC19-E055E5A5B051}"/>
    <hyperlink ref="B103" location="'Anexo 2.46. - 2.47.'!B3:I3" display="'Anexo 2.46. - 2.47.'!B3:I3" xr:uid="{58F7B94A-7D92-41A0-9AFF-C251ADEB84FC}"/>
    <hyperlink ref="B105" location="'Anexo 2.48.'!B3:I3" display="'Anexo 2.48.'!B3:I3" xr:uid="{73B3F481-3175-431D-925E-352435F95617}"/>
    <hyperlink ref="B106" location="'Anexo 2.49.'!B3:I3" display="'Anexo 2.49.'!B3:I3" xr:uid="{4FE43091-A891-4066-AD09-E11E00D8CC14}"/>
    <hyperlink ref="B52" location="'Anexo 2.5. - 2.6.'!B25:I25" display="'Anexo 2.5. - 2.6.'!B25:I25" xr:uid="{531E696A-83E2-4470-9514-7D58F3D3DB24}"/>
    <hyperlink ref="B57" location="'Anexo 2.9. - 2.10.'!B25:I25" display="'Anexo 2.9. - 2.10.'!B25:I25" xr:uid="{93AD5275-89BB-4D9B-ACD5-A9CE148BEC64}"/>
    <hyperlink ref="B62" location="'Anexo 2.13. -2.14.'!B25:I25" display="'Anexo 2.13. -2.14.'!B25:I25" xr:uid="{B64CB526-26AD-452E-A2C8-6F2587DA97D1}"/>
    <hyperlink ref="B67" location="'Anexo 2.17. -2.18.'!B25:I25" display="'Anexo 2.17. -2.18.'!B25:I25" xr:uid="{CD867355-F28C-4A19-ADA4-43855A1E4FA9}"/>
    <hyperlink ref="B77" location="'Anexo 2.25. - 2.26.'!B25:I25" display="'Anexo 2.25. - 2.26.'!B25:I25" xr:uid="{94CCB1C0-207C-46E2-B886-FE6EC0F8544C}"/>
    <hyperlink ref="B82" location="'Anexo 2.29. - 2.30.'!B25:I25" display="'Anexo 2.29. - 2.30.'!B25:I25" xr:uid="{EFF0A233-08AE-4E57-B040-2BDB908081DB}"/>
    <hyperlink ref="B87" location="'Anexo 2.33. - 2.34.'!B25:I25" display="'Anexo 2.33. - 2.34.'!B25:I25" xr:uid="{97756C38-FB19-492A-A359-96C2EE694F66}"/>
    <hyperlink ref="B94" location="'Anexo 2.38. - 2.39.'!B25:I25" display="'Anexo 2.38. - 2.39.'!B25:I25" xr:uid="{5072ED70-0170-43E6-B3CB-84CA9DCFEE4F}"/>
    <hyperlink ref="B99" location="'Anexo 2.42. - 2.43.'!B25:I25" display="'Anexo 2.42. - 2.43.'!B25:I25" xr:uid="{EB4958AD-80FF-46AF-9ADA-E9FF38BC0A8D}"/>
    <hyperlink ref="B104" location="'Anexo 2.46. - 2.47.'!B25:I25" display="'Anexo 2.46. - 2.47.'!B25:I25" xr:uid="{9B7CD642-DBC1-4606-84B1-5C878C6FB7B5}"/>
    <hyperlink ref="B72" location="'Anexo 2.21. - 2.22.'!B25:I25" display="2.22. Desglose de las Tasas y otros ingresos de los Municipios por tipo de régimen local" xr:uid="{35CD0481-719A-4334-A653-1FA001952219}"/>
    <hyperlink ref="B159" location="'Anexo 3.40 - 3.41 - 3.42'!B3" display="3.40. Indicadores de relevancia del Remanente de Tesorería por tipo de Ente" xr:uid="{A3A18B59-E044-4886-9108-FF6E2D8DE358}"/>
    <hyperlink ref="B160" location="'Anexo 3.40 - 3.41 - 3.42'!B15" display="3.41. Indicadores de relevancia del Remanente de Tesorería por tramos de población" xr:uid="{4C7CDA5B-3413-49C3-A07F-66E7D617C85B}"/>
    <hyperlink ref="B161" location="'Anexo 3.40 - 3.41 - 3.42'!B29" display="3.42. Indicadores de relevancia del Remanente de Tesorería por CCAA" xr:uid="{56ED082C-3DB4-4684-9CC4-219A6C67C6B1}"/>
    <hyperlink ref="B165" location="'Anexo 3.43 - 3.44 - 3.45'!B29" display="3.45. Indicadores de Solvencia y Liquideza por CCAA" xr:uid="{FA195EB8-7732-4FAE-B26B-67A4B7DF094F}"/>
    <hyperlink ref="B163" location="'Anexo 3.43 - 3.44 - 3.45'!B3" display="3.43. Indicadores de Solvencia y Liquidez por tipo de Ente" xr:uid="{09FC8BE6-432B-4D74-84DE-2FCDBC3151A6}"/>
    <hyperlink ref="B164" location="'Anexo 3.43 - 3.44 - 3.45'!B15" display="3.44. Indicadores de Solvencia y Liquidez por tramos de población" xr:uid="{8F8E7B6F-6F8A-4BC1-9359-EFFC2D9E1D1E}"/>
    <hyperlink ref="B167" location="'Anexo 3.46'!B3" display="3.46. Deuda Viva EELL. Ratio Deuda / PIB por CCAA" xr:uid="{D66CC31B-24D2-4C79-BB7E-CDCFDA21B049}"/>
    <hyperlink ref="B156" location="'Anexo 3.37 - 3.38 - 3.39'!B15" display="3.38. Remanente de Tesorería por tramos de población" xr:uid="{7390BAFC-6704-4A71-B503-072384ED651C}"/>
    <hyperlink ref="B157" location="'Anexo 3.37 - 3.38 - 3.39'!B29" display="3.39. Remanente de Tesorería por CC.AA." xr:uid="{7F917F7E-A72D-4833-8694-8B4C768516C9}"/>
    <hyperlink ref="B155" location="'Anexo 3.37 - 3.38 - 3.39'!B3" display="3.37. Remanente de Tesorería por tipo de ente" xr:uid="{059168E1-BB7C-4D7E-90FF-26B68A44D96E}"/>
  </hyperlinks>
  <pageMargins left="0.59055118110236227" right="0.59055118110236227" top="0.39370078740157483" bottom="0" header="0" footer="0"/>
  <pageSetup paperSize="9" scale="85" orientation="landscape" verticalDpi="300" r:id="rId1"/>
  <headerFooter alignWithMargins="0"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2191-E5C6-48B3-849C-B1CFEA443044}">
  <sheetPr codeName="Hoja4">
    <tabColor rgb="FF66FFFF"/>
  </sheetPr>
  <dimension ref="B1:J53"/>
  <sheetViews>
    <sheetView showGridLines="0" workbookViewId="0"/>
  </sheetViews>
  <sheetFormatPr baseColWidth="10" defaultColWidth="9.140625" defaultRowHeight="12.75" x14ac:dyDescent="0.2"/>
  <cols>
    <col min="1" max="1" width="1.5703125" style="517" customWidth="1"/>
    <col min="2" max="2" width="21.5703125" style="517" customWidth="1"/>
    <col min="3" max="3" width="11.5703125" style="517" customWidth="1"/>
    <col min="4" max="5" width="13.140625" style="517" customWidth="1"/>
    <col min="6" max="6" width="12.5703125" style="517" customWidth="1"/>
    <col min="7" max="7" width="22.85546875" style="517" customWidth="1"/>
    <col min="8" max="8" width="20" style="517" customWidth="1"/>
    <col min="9" max="9" width="11.85546875" style="518" customWidth="1"/>
    <col min="10" max="10" width="14.140625" style="517" customWidth="1"/>
    <col min="11" max="16384" width="9.140625" style="517"/>
  </cols>
  <sheetData>
    <row r="1" spans="2:10" ht="19.5" thickTop="1" thickBot="1" x14ac:dyDescent="0.25">
      <c r="B1" s="1" t="s">
        <v>357</v>
      </c>
      <c r="J1" s="495" t="s">
        <v>180</v>
      </c>
    </row>
    <row r="2" spans="2:10" ht="12" customHeight="1" thickTop="1" x14ac:dyDescent="0.2">
      <c r="B2" s="1"/>
    </row>
    <row r="3" spans="2:10" s="5" customFormat="1" ht="17.25" x14ac:dyDescent="0.2">
      <c r="B3" s="473" t="s">
        <v>351</v>
      </c>
      <c r="C3" s="473"/>
      <c r="D3" s="473"/>
      <c r="E3" s="473"/>
      <c r="F3" s="473"/>
      <c r="G3" s="473"/>
      <c r="H3" s="473"/>
      <c r="I3" s="9"/>
    </row>
    <row r="4" spans="2:10" s="5" customFormat="1" ht="6" customHeight="1" x14ac:dyDescent="0.2">
      <c r="B4" s="2"/>
      <c r="E4" s="10"/>
      <c r="I4" s="9"/>
    </row>
    <row r="5" spans="2:10" s="5" customFormat="1" ht="15" customHeight="1" x14ac:dyDescent="0.25">
      <c r="B5" s="4" t="s">
        <v>76</v>
      </c>
      <c r="C5" s="9"/>
      <c r="D5" s="9"/>
      <c r="E5" s="9"/>
      <c r="F5" s="9"/>
      <c r="I5" s="9"/>
    </row>
    <row r="6" spans="2:10" s="5" customFormat="1" ht="11.25" customHeight="1" thickBot="1" x14ac:dyDescent="0.3">
      <c r="B6" s="2"/>
      <c r="C6" s="2"/>
      <c r="E6" s="21"/>
      <c r="F6" s="21"/>
      <c r="H6" s="14" t="s">
        <v>88</v>
      </c>
      <c r="I6" s="19"/>
    </row>
    <row r="7" spans="2:10" s="5" customFormat="1" ht="54" customHeight="1" thickBot="1" x14ac:dyDescent="0.25">
      <c r="B7" s="329" t="s">
        <v>2</v>
      </c>
      <c r="C7" s="378" t="s">
        <v>343</v>
      </c>
      <c r="D7" s="379" t="s">
        <v>342</v>
      </c>
      <c r="E7" s="378" t="s">
        <v>344</v>
      </c>
      <c r="F7" s="378" t="s">
        <v>359</v>
      </c>
      <c r="G7" s="371" t="s">
        <v>360</v>
      </c>
      <c r="H7" s="332" t="s">
        <v>361</v>
      </c>
      <c r="I7" s="112"/>
      <c r="J7" s="10"/>
    </row>
    <row r="8" spans="2:10" s="5" customFormat="1" ht="15.95" customHeight="1" thickTop="1" x14ac:dyDescent="0.2">
      <c r="B8" s="333" t="s">
        <v>89</v>
      </c>
      <c r="C8" s="33">
        <v>-277196.44999999739</v>
      </c>
      <c r="D8" s="33">
        <v>33826.580000000016</v>
      </c>
      <c r="E8" s="33">
        <v>556715.90000000037</v>
      </c>
      <c r="F8" s="33">
        <v>313346.03000000305</v>
      </c>
      <c r="G8" s="38">
        <v>919642.16000000015</v>
      </c>
      <c r="H8" s="376">
        <v>0.34072603848436334</v>
      </c>
      <c r="I8" s="113"/>
      <c r="J8" s="6"/>
    </row>
    <row r="9" spans="2:10" s="5" customFormat="1" ht="15.95" customHeight="1" x14ac:dyDescent="0.2">
      <c r="B9" s="334" t="s">
        <v>90</v>
      </c>
      <c r="C9" s="33">
        <v>-1.0000000707805157E-2</v>
      </c>
      <c r="D9" s="33">
        <v>0</v>
      </c>
      <c r="E9" s="33">
        <v>0</v>
      </c>
      <c r="F9" s="33">
        <v>-1.0000000707805157E-2</v>
      </c>
      <c r="G9" s="39">
        <v>0</v>
      </c>
      <c r="H9" s="376" t="s">
        <v>413</v>
      </c>
      <c r="I9" s="113"/>
      <c r="J9" s="6"/>
    </row>
    <row r="10" spans="2:10" s="5" customFormat="1" ht="15.95" customHeight="1" x14ac:dyDescent="0.2">
      <c r="B10" s="334" t="s">
        <v>91</v>
      </c>
      <c r="C10" s="33">
        <v>-9.9999941885471344E-3</v>
      </c>
      <c r="D10" s="33">
        <v>0</v>
      </c>
      <c r="E10" s="33">
        <v>0</v>
      </c>
      <c r="F10" s="33">
        <v>-9.9999941885471344E-3</v>
      </c>
      <c r="G10" s="39">
        <v>0</v>
      </c>
      <c r="H10" s="376" t="s">
        <v>413</v>
      </c>
      <c r="I10" s="113"/>
      <c r="J10" s="6"/>
    </row>
    <row r="11" spans="2:10" s="5" customFormat="1" ht="15.95" customHeight="1" x14ac:dyDescent="0.2">
      <c r="B11" s="334" t="s">
        <v>99</v>
      </c>
      <c r="C11" s="33">
        <v>-1.1641532182693481E-10</v>
      </c>
      <c r="D11" s="33">
        <v>0</v>
      </c>
      <c r="E11" s="33">
        <v>0</v>
      </c>
      <c r="F11" s="33">
        <v>-1.1641532182693481E-10</v>
      </c>
      <c r="G11" s="39">
        <v>0</v>
      </c>
      <c r="H11" s="376" t="s">
        <v>413</v>
      </c>
      <c r="I11" s="113"/>
      <c r="J11" s="6"/>
    </row>
    <row r="12" spans="2:10" s="5" customFormat="1" ht="15.95" customHeight="1" thickBot="1" x14ac:dyDescent="0.25">
      <c r="B12" s="335" t="s">
        <v>100</v>
      </c>
      <c r="C12" s="35">
        <v>1.9999999785795808E-2</v>
      </c>
      <c r="D12" s="36">
        <v>0</v>
      </c>
      <c r="E12" s="36">
        <v>0</v>
      </c>
      <c r="F12" s="36">
        <v>1.9999999785795808E-2</v>
      </c>
      <c r="G12" s="36">
        <v>0</v>
      </c>
      <c r="H12" s="376" t="s">
        <v>413</v>
      </c>
      <c r="I12" s="113"/>
      <c r="J12" s="6"/>
    </row>
    <row r="13" spans="2:10" s="5" customFormat="1" ht="24.95" customHeight="1" thickTop="1" thickBot="1" x14ac:dyDescent="0.25">
      <c r="B13" s="336" t="s">
        <v>92</v>
      </c>
      <c r="C13" s="340">
        <v>-277196.44999999262</v>
      </c>
      <c r="D13" s="340">
        <v>33826.580000000016</v>
      </c>
      <c r="E13" s="340">
        <v>556715.90000000037</v>
      </c>
      <c r="F13" s="340">
        <v>313346.03000000783</v>
      </c>
      <c r="G13" s="341">
        <v>919642.16000000015</v>
      </c>
      <c r="H13" s="375">
        <v>0.3407260384843685</v>
      </c>
      <c r="I13" s="114"/>
      <c r="J13" s="6"/>
    </row>
    <row r="14" spans="2:10" s="5" customFormat="1" ht="16.5" customHeight="1" x14ac:dyDescent="0.2">
      <c r="H14" s="9"/>
      <c r="I14" s="9"/>
    </row>
    <row r="15" spans="2:10" s="5" customFormat="1" ht="17.25" x14ac:dyDescent="0.2">
      <c r="B15" s="473" t="s">
        <v>352</v>
      </c>
      <c r="C15" s="473"/>
      <c r="D15" s="473"/>
      <c r="E15" s="473"/>
      <c r="F15" s="473"/>
      <c r="G15" s="473"/>
      <c r="H15" s="473"/>
      <c r="I15" s="9"/>
    </row>
    <row r="16" spans="2:10" s="5" customFormat="1" ht="6" customHeight="1" x14ac:dyDescent="0.2">
      <c r="I16" s="9"/>
    </row>
    <row r="17" spans="2:8" s="5" customFormat="1" ht="15" customHeight="1" x14ac:dyDescent="0.25">
      <c r="B17" s="4" t="s">
        <v>76</v>
      </c>
    </row>
    <row r="18" spans="2:8" s="5" customFormat="1" ht="11.25" customHeight="1" thickBot="1" x14ac:dyDescent="0.3">
      <c r="B18" s="2"/>
      <c r="C18" s="2"/>
      <c r="E18" s="21"/>
      <c r="F18" s="21"/>
      <c r="H18" s="14" t="s">
        <v>88</v>
      </c>
    </row>
    <row r="19" spans="2:8" s="5" customFormat="1" ht="53.25" customHeight="1" thickBot="1" x14ac:dyDescent="0.25">
      <c r="B19" s="329" t="s">
        <v>0</v>
      </c>
      <c r="C19" s="378" t="s">
        <v>343</v>
      </c>
      <c r="D19" s="379" t="s">
        <v>342</v>
      </c>
      <c r="E19" s="378" t="s">
        <v>344</v>
      </c>
      <c r="F19" s="378" t="s">
        <v>359</v>
      </c>
      <c r="G19" s="371" t="s">
        <v>360</v>
      </c>
      <c r="H19" s="332" t="s">
        <v>361</v>
      </c>
    </row>
    <row r="20" spans="2:8" s="5" customFormat="1" ht="15.95" customHeight="1" thickTop="1" x14ac:dyDescent="0.2">
      <c r="B20" s="352" t="s">
        <v>81</v>
      </c>
      <c r="C20" s="33">
        <v>1.0000000707805157E-2</v>
      </c>
      <c r="D20" s="33">
        <v>0</v>
      </c>
      <c r="E20" s="33">
        <v>0</v>
      </c>
      <c r="F20" s="33">
        <v>1.0000000707805157E-2</v>
      </c>
      <c r="G20" s="38">
        <v>0</v>
      </c>
      <c r="H20" s="376" t="s">
        <v>413</v>
      </c>
    </row>
    <row r="21" spans="2:8" s="5" customFormat="1" ht="15.95" customHeight="1" x14ac:dyDescent="0.2">
      <c r="B21" s="334" t="s">
        <v>82</v>
      </c>
      <c r="C21" s="33">
        <v>0</v>
      </c>
      <c r="D21" s="33">
        <v>0</v>
      </c>
      <c r="E21" s="33">
        <v>0</v>
      </c>
      <c r="F21" s="33">
        <v>0</v>
      </c>
      <c r="G21" s="39">
        <v>0</v>
      </c>
      <c r="H21" s="376" t="s">
        <v>413</v>
      </c>
    </row>
    <row r="22" spans="2:8" s="5" customFormat="1" ht="15.95" customHeight="1" x14ac:dyDescent="0.2">
      <c r="B22" s="334" t="s">
        <v>83</v>
      </c>
      <c r="C22" s="33">
        <v>-19056.150000000373</v>
      </c>
      <c r="D22" s="33">
        <v>2676.6000000000058</v>
      </c>
      <c r="E22" s="33">
        <v>37770.070000000065</v>
      </c>
      <c r="F22" s="33">
        <v>21390.519999999553</v>
      </c>
      <c r="G22" s="39">
        <v>83350</v>
      </c>
      <c r="H22" s="376">
        <v>0.25663491301739116</v>
      </c>
    </row>
    <row r="23" spans="2:8" s="5" customFormat="1" ht="15.95" customHeight="1" x14ac:dyDescent="0.2">
      <c r="B23" s="334" t="s">
        <v>84</v>
      </c>
      <c r="C23" s="33">
        <v>-13758.179999998771</v>
      </c>
      <c r="D23" s="33">
        <v>5493.6700000000055</v>
      </c>
      <c r="E23" s="33">
        <v>52373.169999999984</v>
      </c>
      <c r="F23" s="33">
        <v>44108.66000000108</v>
      </c>
      <c r="G23" s="39">
        <v>106640.90999999992</v>
      </c>
      <c r="H23" s="376">
        <v>0.41361856345750531</v>
      </c>
    </row>
    <row r="24" spans="2:8" s="5" customFormat="1" ht="15.95" customHeight="1" x14ac:dyDescent="0.2">
      <c r="B24" s="334" t="s">
        <v>85</v>
      </c>
      <c r="C24" s="33">
        <v>-48520.499999998137</v>
      </c>
      <c r="D24" s="33">
        <v>17476.169999999998</v>
      </c>
      <c r="E24" s="33">
        <v>52698.479999999981</v>
      </c>
      <c r="F24" s="33">
        <v>21654.15000000177</v>
      </c>
      <c r="G24" s="33">
        <v>108121.89999999991</v>
      </c>
      <c r="H24" s="376">
        <v>0.20027533737385106</v>
      </c>
    </row>
    <row r="25" spans="2:8" s="5" customFormat="1" ht="15.95" customHeight="1" x14ac:dyDescent="0.2">
      <c r="B25" s="334" t="s">
        <v>86</v>
      </c>
      <c r="C25" s="33">
        <v>-80043.020000001416</v>
      </c>
      <c r="D25" s="33">
        <v>1776.1100000000006</v>
      </c>
      <c r="E25" s="33">
        <v>111015.26000000001</v>
      </c>
      <c r="F25" s="33">
        <v>32748.349999998463</v>
      </c>
      <c r="G25" s="39">
        <v>220286.96999999997</v>
      </c>
      <c r="H25" s="376">
        <v>0.14866222001237053</v>
      </c>
    </row>
    <row r="26" spans="2:8" s="5" customFormat="1" ht="15.95" customHeight="1" thickBot="1" x14ac:dyDescent="0.25">
      <c r="B26" s="345" t="s">
        <v>87</v>
      </c>
      <c r="C26" s="35">
        <v>-115818.6099999994</v>
      </c>
      <c r="D26" s="36">
        <v>6404.0299999999988</v>
      </c>
      <c r="E26" s="36">
        <v>302858.91999999993</v>
      </c>
      <c r="F26" s="36">
        <v>193444.34000000078</v>
      </c>
      <c r="G26" s="39">
        <v>401242.38000000012</v>
      </c>
      <c r="H26" s="376">
        <v>0.48211342979273708</v>
      </c>
    </row>
    <row r="27" spans="2:8" s="5" customFormat="1" ht="24.95" customHeight="1" thickTop="1" thickBot="1" x14ac:dyDescent="0.25">
      <c r="B27" s="336" t="s">
        <v>1</v>
      </c>
      <c r="C27" s="340">
        <v>-277196.44999999739</v>
      </c>
      <c r="D27" s="340">
        <v>33826.580000000009</v>
      </c>
      <c r="E27" s="340">
        <v>556715.89999999991</v>
      </c>
      <c r="F27" s="340">
        <v>313346.03000000236</v>
      </c>
      <c r="G27" s="341">
        <v>919642.15999999992</v>
      </c>
      <c r="H27" s="376">
        <v>0.34072603848436261</v>
      </c>
    </row>
    <row r="28" spans="2:8" s="5" customFormat="1" ht="16.5" customHeight="1" x14ac:dyDescent="0.2"/>
    <row r="29" spans="2:8" s="5" customFormat="1" ht="17.25" x14ac:dyDescent="0.2">
      <c r="B29" s="473" t="s">
        <v>353</v>
      </c>
      <c r="C29" s="473"/>
      <c r="D29" s="473"/>
      <c r="E29" s="473"/>
      <c r="F29" s="473"/>
      <c r="G29" s="473"/>
      <c r="H29" s="473"/>
    </row>
    <row r="30" spans="2:8" s="5" customFormat="1" ht="6" customHeight="1" x14ac:dyDescent="0.2">
      <c r="B30" s="2"/>
      <c r="E30" s="10"/>
    </row>
    <row r="31" spans="2:8" s="5" customFormat="1" ht="15" customHeight="1" x14ac:dyDescent="0.25">
      <c r="B31" s="4" t="s">
        <v>76</v>
      </c>
      <c r="C31" s="9"/>
      <c r="D31" s="9"/>
      <c r="E31" s="9"/>
      <c r="F31" s="9"/>
    </row>
    <row r="32" spans="2:8" s="5" customFormat="1" ht="11.25" customHeight="1" thickBot="1" x14ac:dyDescent="0.3">
      <c r="B32" s="2"/>
      <c r="C32" s="2"/>
      <c r="E32" s="21"/>
      <c r="F32" s="21"/>
      <c r="H32" s="14" t="s">
        <v>88</v>
      </c>
    </row>
    <row r="33" spans="2:8" s="5" customFormat="1" ht="54" customHeight="1" thickBot="1" x14ac:dyDescent="0.25">
      <c r="B33" s="329" t="s">
        <v>101</v>
      </c>
      <c r="C33" s="378" t="s">
        <v>343</v>
      </c>
      <c r="D33" s="379" t="s">
        <v>342</v>
      </c>
      <c r="E33" s="378" t="s">
        <v>344</v>
      </c>
      <c r="F33" s="378" t="s">
        <v>359</v>
      </c>
      <c r="G33" s="371" t="s">
        <v>360</v>
      </c>
      <c r="H33" s="332" t="s">
        <v>361</v>
      </c>
    </row>
    <row r="34" spans="2:8" s="5" customFormat="1" ht="15.95" customHeight="1" thickTop="1" x14ac:dyDescent="0.2">
      <c r="B34" s="333" t="s">
        <v>419</v>
      </c>
      <c r="C34" s="33">
        <v>-88969.340000000782</v>
      </c>
      <c r="D34" s="33">
        <v>3264.0200000000041</v>
      </c>
      <c r="E34" s="33">
        <v>107801.21000000008</v>
      </c>
      <c r="F34" s="33">
        <v>22095.889999999432</v>
      </c>
      <c r="G34" s="38">
        <v>158200.06999999983</v>
      </c>
      <c r="H34" s="376">
        <v>0.13967054502567194</v>
      </c>
    </row>
    <row r="35" spans="2:8" s="5" customFormat="1" ht="15.95" customHeight="1" x14ac:dyDescent="0.2">
      <c r="B35" s="334" t="s">
        <v>420</v>
      </c>
      <c r="C35" s="33">
        <v>-3935.0600000002887</v>
      </c>
      <c r="D35" s="33">
        <v>57.479999999999563</v>
      </c>
      <c r="E35" s="33">
        <v>12925.559999999998</v>
      </c>
      <c r="F35" s="33">
        <v>9047.9799999996903</v>
      </c>
      <c r="G35" s="39">
        <v>19407.039999999921</v>
      </c>
      <c r="H35" s="376">
        <v>0.46622153610234879</v>
      </c>
    </row>
    <row r="36" spans="2:8" s="5" customFormat="1" ht="15.95" customHeight="1" x14ac:dyDescent="0.2">
      <c r="B36" s="334" t="s">
        <v>421</v>
      </c>
      <c r="C36" s="33">
        <v>-2048.8100000001723</v>
      </c>
      <c r="D36" s="33">
        <v>143.03999999999996</v>
      </c>
      <c r="E36" s="33">
        <v>6413.7700000000041</v>
      </c>
      <c r="F36" s="33">
        <v>4507.9999999998254</v>
      </c>
      <c r="G36" s="39">
        <v>6503.1200000000244</v>
      </c>
      <c r="H36" s="376">
        <v>0.69320572279149217</v>
      </c>
    </row>
    <row r="37" spans="2:8" s="5" customFormat="1" ht="15.95" customHeight="1" x14ac:dyDescent="0.2">
      <c r="B37" s="334" t="s">
        <v>422</v>
      </c>
      <c r="C37" s="33">
        <v>-2674.0800000000745</v>
      </c>
      <c r="D37" s="33">
        <v>0</v>
      </c>
      <c r="E37" s="33">
        <v>9178.8799999999901</v>
      </c>
      <c r="F37" s="33">
        <v>6504.7999999998719</v>
      </c>
      <c r="G37" s="39">
        <v>13094.580000000016</v>
      </c>
      <c r="H37" s="376">
        <v>0.49675514602223697</v>
      </c>
    </row>
    <row r="38" spans="2:8" s="5" customFormat="1" ht="15.95" customHeight="1" x14ac:dyDescent="0.2">
      <c r="B38" s="334" t="s">
        <v>423</v>
      </c>
      <c r="C38" s="33">
        <v>-6995.3400000003166</v>
      </c>
      <c r="D38" s="33">
        <v>63.110000000000582</v>
      </c>
      <c r="E38" s="33">
        <v>24546.200000000012</v>
      </c>
      <c r="F38" s="33">
        <v>17613.969999999739</v>
      </c>
      <c r="G38" s="39">
        <v>33679.959999999963</v>
      </c>
      <c r="H38" s="376">
        <v>0.52298072800560802</v>
      </c>
    </row>
    <row r="39" spans="2:8" s="5" customFormat="1" ht="15.95" customHeight="1" x14ac:dyDescent="0.2">
      <c r="B39" s="334" t="s">
        <v>424</v>
      </c>
      <c r="C39" s="33">
        <v>-3755.1299999998882</v>
      </c>
      <c r="D39" s="33">
        <v>0</v>
      </c>
      <c r="E39" s="33">
        <v>7884.3499999999985</v>
      </c>
      <c r="F39" s="33">
        <v>4129.2200000001176</v>
      </c>
      <c r="G39" s="39">
        <v>10958.190000000002</v>
      </c>
      <c r="H39" s="376">
        <v>0.37681587926474325</v>
      </c>
    </row>
    <row r="40" spans="2:8" s="5" customFormat="1" ht="15.95" customHeight="1" x14ac:dyDescent="0.2">
      <c r="B40" s="334" t="s">
        <v>425</v>
      </c>
      <c r="C40" s="33">
        <v>-24720.840000000549</v>
      </c>
      <c r="D40" s="33">
        <v>1184.6300000000001</v>
      </c>
      <c r="E40" s="33">
        <v>60698.76999999996</v>
      </c>
      <c r="F40" s="33">
        <v>37162.559999999357</v>
      </c>
      <c r="G40" s="39">
        <v>89521.780000000028</v>
      </c>
      <c r="H40" s="376">
        <v>0.41512311305694932</v>
      </c>
    </row>
    <row r="41" spans="2:8" s="5" customFormat="1" ht="15.95" customHeight="1" x14ac:dyDescent="0.2">
      <c r="B41" s="334" t="s">
        <v>426</v>
      </c>
      <c r="C41" s="33">
        <v>-26986.280000000028</v>
      </c>
      <c r="D41" s="33">
        <v>8015.67</v>
      </c>
      <c r="E41" s="33">
        <v>81599.070000000007</v>
      </c>
      <c r="F41" s="33">
        <v>62628.459999999963</v>
      </c>
      <c r="G41" s="39">
        <v>118947.26999999996</v>
      </c>
      <c r="H41" s="376">
        <v>0.52652288699017624</v>
      </c>
    </row>
    <row r="42" spans="2:8" s="5" customFormat="1" ht="15.95" customHeight="1" x14ac:dyDescent="0.2">
      <c r="B42" s="334" t="s">
        <v>427</v>
      </c>
      <c r="C42" s="33">
        <v>-20475.629999998957</v>
      </c>
      <c r="D42" s="33">
        <v>10373.420000000013</v>
      </c>
      <c r="E42" s="33">
        <v>61153.159999999916</v>
      </c>
      <c r="F42" s="33">
        <v>51050.950000001118</v>
      </c>
      <c r="G42" s="39">
        <v>133543.48000000021</v>
      </c>
      <c r="H42" s="376">
        <v>0.38227961410022443</v>
      </c>
    </row>
    <row r="43" spans="2:8" s="5" customFormat="1" ht="15.95" customHeight="1" x14ac:dyDescent="0.2">
      <c r="B43" s="334" t="s">
        <v>428</v>
      </c>
      <c r="C43" s="33">
        <v>-12261.230000000098</v>
      </c>
      <c r="D43" s="33">
        <v>1959.2200000000003</v>
      </c>
      <c r="E43" s="33">
        <v>23638.479999999996</v>
      </c>
      <c r="F43" s="33">
        <v>13336.469999999885</v>
      </c>
      <c r="G43" s="39">
        <v>38752.51999999996</v>
      </c>
      <c r="H43" s="376">
        <v>0.34414458724232383</v>
      </c>
    </row>
    <row r="44" spans="2:8" s="5" customFormat="1" ht="15.95" customHeight="1" x14ac:dyDescent="0.2">
      <c r="B44" s="334" t="s">
        <v>429</v>
      </c>
      <c r="C44" s="33">
        <v>-20371.719999999506</v>
      </c>
      <c r="D44" s="33">
        <v>582.35000000000036</v>
      </c>
      <c r="E44" s="33">
        <v>54566.429999999993</v>
      </c>
      <c r="F44" s="33">
        <v>34777.060000000522</v>
      </c>
      <c r="G44" s="39">
        <v>80998.140000000014</v>
      </c>
      <c r="H44" s="376">
        <v>0.42935627904542645</v>
      </c>
    </row>
    <row r="45" spans="2:8" s="5" customFormat="1" ht="15.95" customHeight="1" x14ac:dyDescent="0.2">
      <c r="B45" s="334" t="s">
        <v>430</v>
      </c>
      <c r="C45" s="33">
        <v>-24134.389999998733</v>
      </c>
      <c r="D45" s="33">
        <v>6452.6500000000015</v>
      </c>
      <c r="E45" s="33">
        <v>28514.960000000021</v>
      </c>
      <c r="F45" s="33">
        <v>10833.220000001369</v>
      </c>
      <c r="G45" s="39">
        <v>71003.239999999991</v>
      </c>
      <c r="H45" s="376">
        <v>0.15257360086668398</v>
      </c>
    </row>
    <row r="46" spans="2:8" s="5" customFormat="1" ht="15.95" customHeight="1" x14ac:dyDescent="0.2">
      <c r="B46" s="334" t="s">
        <v>431</v>
      </c>
      <c r="C46" s="33">
        <v>-18750.189999999595</v>
      </c>
      <c r="D46" s="33">
        <v>1028.23</v>
      </c>
      <c r="E46" s="33">
        <v>28184.990000000005</v>
      </c>
      <c r="F46" s="33">
        <v>10463.030000000406</v>
      </c>
      <c r="G46" s="39">
        <v>64108.739999999991</v>
      </c>
      <c r="H46" s="376">
        <v>0.16320754393239373</v>
      </c>
    </row>
    <row r="47" spans="2:8" s="5" customFormat="1" ht="15.95" customHeight="1" x14ac:dyDescent="0.2">
      <c r="B47" s="334" t="s">
        <v>432</v>
      </c>
      <c r="C47" s="33">
        <v>-207.93000000016764</v>
      </c>
      <c r="D47" s="33">
        <v>0</v>
      </c>
      <c r="E47" s="33">
        <v>199.77999999999884</v>
      </c>
      <c r="F47" s="33">
        <v>-8.150000000197906</v>
      </c>
      <c r="G47" s="39">
        <v>186.91000000000349</v>
      </c>
      <c r="H47" s="376">
        <v>-4.360387352307396E-2</v>
      </c>
    </row>
    <row r="48" spans="2:8" s="5" customFormat="1" ht="15.95" customHeight="1" x14ac:dyDescent="0.2">
      <c r="B48" s="334" t="s">
        <v>433</v>
      </c>
      <c r="C48" s="33">
        <v>-162.79000000003725</v>
      </c>
      <c r="D48" s="33">
        <v>0</v>
      </c>
      <c r="E48" s="33">
        <v>1066.2099999999919</v>
      </c>
      <c r="F48" s="33">
        <v>903.41999999992549</v>
      </c>
      <c r="G48" s="39">
        <v>2084.4600000000792</v>
      </c>
      <c r="H48" s="376">
        <v>0.43340721337895244</v>
      </c>
    </row>
    <row r="49" spans="2:8" s="5" customFormat="1" ht="15.95" customHeight="1" x14ac:dyDescent="0.2">
      <c r="B49" s="334" t="s">
        <v>434</v>
      </c>
      <c r="C49" s="33">
        <v>-643.78999999997905</v>
      </c>
      <c r="D49" s="33">
        <v>17.940000000000055</v>
      </c>
      <c r="E49" s="33">
        <v>1950.4900000000052</v>
      </c>
      <c r="F49" s="33">
        <v>1324.6400000000285</v>
      </c>
      <c r="G49" s="39">
        <v>2062.9700000000012</v>
      </c>
      <c r="H49" s="376">
        <v>0.64210337523086991</v>
      </c>
    </row>
    <row r="50" spans="2:8" s="5" customFormat="1" ht="15.95" customHeight="1" x14ac:dyDescent="0.2">
      <c r="B50" s="334" t="s">
        <v>435</v>
      </c>
      <c r="C50" s="33">
        <v>-20103.939999999478</v>
      </c>
      <c r="D50" s="33">
        <v>684.78999999999724</v>
      </c>
      <c r="E50" s="33">
        <v>46393.589999999967</v>
      </c>
      <c r="F50" s="33">
        <v>26974.44000000041</v>
      </c>
      <c r="G50" s="39">
        <v>76589.719999999739</v>
      </c>
      <c r="H50" s="630">
        <v>0.35219400201489837</v>
      </c>
    </row>
    <row r="51" spans="2:8" s="5" customFormat="1" ht="15.95" customHeight="1" x14ac:dyDescent="0.2">
      <c r="B51" s="334" t="s">
        <v>436</v>
      </c>
      <c r="C51" s="33">
        <v>-1.0000000067520887E-2</v>
      </c>
      <c r="D51" s="33">
        <v>0</v>
      </c>
      <c r="E51" s="33">
        <v>0</v>
      </c>
      <c r="F51" s="33">
        <v>-1.0000000067520887E-2</v>
      </c>
      <c r="G51" s="39">
        <v>0</v>
      </c>
      <c r="H51" s="631" t="s">
        <v>413</v>
      </c>
    </row>
    <row r="52" spans="2:8" s="5" customFormat="1" ht="15.95" customHeight="1" thickBot="1" x14ac:dyDescent="0.25">
      <c r="B52" s="345" t="s">
        <v>399</v>
      </c>
      <c r="C52" s="35">
        <v>-1.0000000009313226E-2</v>
      </c>
      <c r="D52" s="36">
        <v>0</v>
      </c>
      <c r="E52" s="36">
        <v>0</v>
      </c>
      <c r="F52" s="36">
        <v>-1.0000000009313226E-2</v>
      </c>
      <c r="G52" s="40">
        <v>0</v>
      </c>
      <c r="H52" s="631" t="s">
        <v>413</v>
      </c>
    </row>
    <row r="53" spans="2:8" s="5" customFormat="1" ht="24.95" customHeight="1" thickTop="1" thickBot="1" x14ac:dyDescent="0.25">
      <c r="B53" s="336" t="s">
        <v>1</v>
      </c>
      <c r="C53" s="340">
        <v>-277196.50999999873</v>
      </c>
      <c r="D53" s="340">
        <v>33826.550000000017</v>
      </c>
      <c r="E53" s="340">
        <v>556715.89999999991</v>
      </c>
      <c r="F53" s="340">
        <v>313345.9400000014</v>
      </c>
      <c r="G53" s="341">
        <v>919642.18999999971</v>
      </c>
      <c r="H53" s="632">
        <v>0.34072592950525843</v>
      </c>
    </row>
  </sheetData>
  <phoneticPr fontId="2" type="noConversion"/>
  <hyperlinks>
    <hyperlink ref="J1" location="INDICE!A1" display="VOLVER AL ÍNDICE" xr:uid="{37A98A45-83C2-4896-BF87-DE1D1F5BFAAB}"/>
    <hyperlink ref="J1:K1" location="INDICE!A118:N118" display="VOLVER AL ÍNDICE" xr:uid="{9B6B8F9B-4CFC-4E9D-B08C-C4CABF9761D8}"/>
  </hyperlinks>
  <printOptions horizontalCentered="1"/>
  <pageMargins left="0.19685039370078741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A959-1D56-409A-8FB6-59650A5DE9E0}">
  <sheetPr codeName="Hoja5">
    <tabColor rgb="FF66FFFF"/>
  </sheetPr>
  <dimension ref="B1:I53"/>
  <sheetViews>
    <sheetView showGridLines="0" workbookViewId="0">
      <selection activeCell="B15" sqref="B15:I15"/>
    </sheetView>
  </sheetViews>
  <sheetFormatPr baseColWidth="10" defaultColWidth="9.140625" defaultRowHeight="12.75" x14ac:dyDescent="0.2"/>
  <cols>
    <col min="1" max="1" width="1.5703125" style="517" customWidth="1"/>
    <col min="2" max="2" width="21.5703125" style="517" customWidth="1"/>
    <col min="3" max="3" width="11.5703125" style="517" customWidth="1"/>
    <col min="4" max="5" width="13.140625" style="517" customWidth="1"/>
    <col min="6" max="6" width="12.5703125" style="517" customWidth="1"/>
    <col min="7" max="7" width="22.42578125" style="517" customWidth="1"/>
    <col min="8" max="8" width="16.5703125" style="517" customWidth="1"/>
    <col min="9" max="9" width="8.5703125" style="518" customWidth="1"/>
    <col min="10" max="10" width="14.85546875" style="517" customWidth="1"/>
    <col min="11" max="11" width="9.140625" style="517"/>
    <col min="12" max="12" width="10.5703125" style="517" customWidth="1"/>
    <col min="13" max="13" width="12.85546875" style="517" customWidth="1"/>
    <col min="14" max="16384" width="9.140625" style="517"/>
  </cols>
  <sheetData>
    <row r="1" spans="2:9" s="5" customFormat="1" ht="19.5" thickTop="1" thickBot="1" x14ac:dyDescent="0.25">
      <c r="B1" s="1" t="s">
        <v>357</v>
      </c>
      <c r="D1" s="544"/>
      <c r="E1" s="544"/>
      <c r="F1" s="544"/>
      <c r="G1" s="544"/>
      <c r="H1" s="495" t="s">
        <v>180</v>
      </c>
    </row>
    <row r="2" spans="2:9" s="5" customFormat="1" ht="12" customHeight="1" thickTop="1" x14ac:dyDescent="0.2">
      <c r="B2" s="1"/>
    </row>
    <row r="3" spans="2:9" s="5" customFormat="1" ht="17.25" x14ac:dyDescent="0.2">
      <c r="B3" s="403" t="s">
        <v>338</v>
      </c>
      <c r="C3" s="403"/>
      <c r="D3" s="403"/>
      <c r="E3" s="403"/>
      <c r="F3" s="403"/>
      <c r="G3" s="403"/>
      <c r="H3" s="403"/>
    </row>
    <row r="4" spans="2:9" s="5" customFormat="1" ht="6" customHeight="1" x14ac:dyDescent="0.2">
      <c r="B4" s="2"/>
      <c r="E4" s="10"/>
    </row>
    <row r="5" spans="2:9" s="5" customFormat="1" ht="15" customHeight="1" x14ac:dyDescent="0.25">
      <c r="B5" s="4" t="s">
        <v>76</v>
      </c>
      <c r="C5" s="9"/>
      <c r="D5" s="9"/>
      <c r="E5" s="9"/>
      <c r="F5" s="9"/>
    </row>
    <row r="6" spans="2:9" s="5" customFormat="1" ht="11.25" customHeight="1" thickBot="1" x14ac:dyDescent="0.3">
      <c r="B6" s="2"/>
      <c r="C6" s="2"/>
      <c r="E6" s="21"/>
      <c r="F6" s="21"/>
      <c r="H6" s="14" t="s">
        <v>88</v>
      </c>
    </row>
    <row r="7" spans="2:9" s="5" customFormat="1" ht="54" customHeight="1" thickBot="1" x14ac:dyDescent="0.25">
      <c r="B7" s="329" t="s">
        <v>2</v>
      </c>
      <c r="C7" s="378" t="s">
        <v>343</v>
      </c>
      <c r="D7" s="379" t="s">
        <v>342</v>
      </c>
      <c r="E7" s="378" t="s">
        <v>344</v>
      </c>
      <c r="F7" s="378" t="s">
        <v>359</v>
      </c>
      <c r="G7" s="371" t="s">
        <v>360</v>
      </c>
      <c r="H7" s="332" t="s">
        <v>361</v>
      </c>
    </row>
    <row r="8" spans="2:9" s="5" customFormat="1" ht="15.95" customHeight="1" thickTop="1" x14ac:dyDescent="0.2">
      <c r="B8" s="333" t="s">
        <v>89</v>
      </c>
      <c r="C8" s="33">
        <v>7000726.959999999</v>
      </c>
      <c r="D8" s="33">
        <v>388116.98</v>
      </c>
      <c r="E8" s="33">
        <v>4236911.93</v>
      </c>
      <c r="F8" s="33">
        <v>11625755.869999999</v>
      </c>
      <c r="G8" s="38">
        <v>9808864.25</v>
      </c>
      <c r="H8" s="337">
        <v>1.1852295611084636</v>
      </c>
      <c r="I8" s="468"/>
    </row>
    <row r="9" spans="2:9" s="5" customFormat="1" ht="15.95" customHeight="1" x14ac:dyDescent="0.2">
      <c r="B9" s="334" t="s">
        <v>90</v>
      </c>
      <c r="C9" s="33">
        <v>2011899.67</v>
      </c>
      <c r="D9" s="33">
        <v>31677.15</v>
      </c>
      <c r="E9" s="33">
        <v>361865.01</v>
      </c>
      <c r="F9" s="33">
        <v>2405441.83</v>
      </c>
      <c r="G9" s="39">
        <v>2227774.69</v>
      </c>
      <c r="H9" s="337">
        <v>1.0797509464478205</v>
      </c>
      <c r="I9" s="468"/>
    </row>
    <row r="10" spans="2:9" s="5" customFormat="1" ht="15.95" customHeight="1" x14ac:dyDescent="0.2">
      <c r="B10" s="334" t="s">
        <v>91</v>
      </c>
      <c r="C10" s="33">
        <v>917789.96999999881</v>
      </c>
      <c r="D10" s="33">
        <v>5104.13</v>
      </c>
      <c r="E10" s="33">
        <v>159658.59</v>
      </c>
      <c r="F10" s="33">
        <v>1082552.6899999988</v>
      </c>
      <c r="G10" s="39">
        <v>848107.28</v>
      </c>
      <c r="H10" s="337">
        <v>1.2764336724004997</v>
      </c>
      <c r="I10" s="468"/>
    </row>
    <row r="11" spans="2:9" s="5" customFormat="1" ht="15.95" customHeight="1" x14ac:dyDescent="0.2">
      <c r="B11" s="334" t="s">
        <v>99</v>
      </c>
      <c r="C11" s="33">
        <v>89224.460000000079</v>
      </c>
      <c r="D11" s="33">
        <v>258.02999999999997</v>
      </c>
      <c r="E11" s="33">
        <v>94886.67</v>
      </c>
      <c r="F11" s="33">
        <v>184369.16000000009</v>
      </c>
      <c r="G11" s="39">
        <v>144961.03</v>
      </c>
      <c r="H11" s="337">
        <v>1.2718532698063756</v>
      </c>
      <c r="I11" s="468"/>
    </row>
    <row r="12" spans="2:9" s="5" customFormat="1" ht="15.95" customHeight="1" thickBot="1" x14ac:dyDescent="0.25">
      <c r="B12" s="335" t="s">
        <v>100</v>
      </c>
      <c r="C12" s="35">
        <v>586640.7899999998</v>
      </c>
      <c r="D12" s="36">
        <v>23091.62</v>
      </c>
      <c r="E12" s="36">
        <v>202897.81</v>
      </c>
      <c r="F12" s="36">
        <v>812630.21999999974</v>
      </c>
      <c r="G12" s="40">
        <v>655338.16</v>
      </c>
      <c r="H12" s="338">
        <v>1.240016635075851</v>
      </c>
      <c r="I12" s="468"/>
    </row>
    <row r="13" spans="2:9" s="5" customFormat="1" ht="24.95" customHeight="1" thickTop="1" thickBot="1" x14ac:dyDescent="0.25">
      <c r="B13" s="336" t="s">
        <v>92</v>
      </c>
      <c r="C13" s="340">
        <v>10606281.849999998</v>
      </c>
      <c r="D13" s="340">
        <v>448247.91</v>
      </c>
      <c r="E13" s="340">
        <v>5056220.01</v>
      </c>
      <c r="F13" s="340">
        <v>16110749.769999998</v>
      </c>
      <c r="G13" s="341">
        <v>13685045.41</v>
      </c>
      <c r="H13" s="339">
        <v>1.1772521966370295</v>
      </c>
      <c r="I13" s="468"/>
    </row>
    <row r="14" spans="2:9" s="5" customFormat="1" ht="16.5" customHeight="1" x14ac:dyDescent="0.2">
      <c r="H14" s="9"/>
    </row>
    <row r="15" spans="2:9" s="5" customFormat="1" ht="17.25" x14ac:dyDescent="0.2">
      <c r="B15" s="403" t="s">
        <v>339</v>
      </c>
      <c r="C15" s="403"/>
      <c r="D15" s="403"/>
      <c r="E15" s="403"/>
      <c r="F15" s="403"/>
      <c r="G15" s="403"/>
      <c r="H15" s="403"/>
    </row>
    <row r="16" spans="2:9" s="5" customFormat="1" ht="6" customHeight="1" x14ac:dyDescent="0.2"/>
    <row r="17" spans="2:8" s="5" customFormat="1" ht="15" customHeight="1" x14ac:dyDescent="0.25">
      <c r="B17" s="4" t="s">
        <v>76</v>
      </c>
    </row>
    <row r="18" spans="2:8" s="5" customFormat="1" ht="11.25" customHeight="1" thickBot="1" x14ac:dyDescent="0.3">
      <c r="B18" s="2"/>
      <c r="C18" s="2"/>
      <c r="E18" s="21"/>
      <c r="F18" s="21"/>
      <c r="H18" s="14" t="s">
        <v>88</v>
      </c>
    </row>
    <row r="19" spans="2:8" s="5" customFormat="1" ht="54" customHeight="1" thickBot="1" x14ac:dyDescent="0.25">
      <c r="B19" s="329" t="s">
        <v>0</v>
      </c>
      <c r="C19" s="378" t="s">
        <v>343</v>
      </c>
      <c r="D19" s="379" t="s">
        <v>342</v>
      </c>
      <c r="E19" s="378" t="s">
        <v>344</v>
      </c>
      <c r="F19" s="378" t="s">
        <v>359</v>
      </c>
      <c r="G19" s="371" t="s">
        <v>360</v>
      </c>
      <c r="H19" s="332" t="s">
        <v>361</v>
      </c>
    </row>
    <row r="20" spans="2:8" s="5" customFormat="1" ht="15.95" customHeight="1" thickTop="1" x14ac:dyDescent="0.2">
      <c r="B20" s="352" t="s">
        <v>81</v>
      </c>
      <c r="C20" s="33">
        <v>1276516.0600000005</v>
      </c>
      <c r="D20" s="33">
        <v>91019.92</v>
      </c>
      <c r="E20" s="33">
        <v>294276.67</v>
      </c>
      <c r="F20" s="33">
        <v>1661812.6500000004</v>
      </c>
      <c r="G20" s="38">
        <v>1301885.3999999999</v>
      </c>
      <c r="H20" s="337">
        <v>1.2764661543942351</v>
      </c>
    </row>
    <row r="21" spans="2:8" s="5" customFormat="1" ht="15.95" customHeight="1" x14ac:dyDescent="0.2">
      <c r="B21" s="334" t="s">
        <v>82</v>
      </c>
      <c r="C21" s="33">
        <v>450379.10999999987</v>
      </c>
      <c r="D21" s="33">
        <v>44743.75</v>
      </c>
      <c r="E21" s="33">
        <v>71726.960000000006</v>
      </c>
      <c r="F21" s="33">
        <v>566849.81999999983</v>
      </c>
      <c r="G21" s="39">
        <v>408396.75</v>
      </c>
      <c r="H21" s="337">
        <v>1.3879880777699622</v>
      </c>
    </row>
    <row r="22" spans="2:8" s="5" customFormat="1" ht="15.95" customHeight="1" x14ac:dyDescent="0.2">
      <c r="B22" s="334" t="s">
        <v>83</v>
      </c>
      <c r="C22" s="33">
        <v>1350450.8000000007</v>
      </c>
      <c r="D22" s="33">
        <v>89054.81</v>
      </c>
      <c r="E22" s="33">
        <v>556252.57999999996</v>
      </c>
      <c r="F22" s="33">
        <v>1995758.1900000009</v>
      </c>
      <c r="G22" s="39">
        <v>1682107.53</v>
      </c>
      <c r="H22" s="337">
        <v>1.1864629070413832</v>
      </c>
    </row>
    <row r="23" spans="2:8" s="5" customFormat="1" ht="15.95" customHeight="1" x14ac:dyDescent="0.2">
      <c r="B23" s="334" t="s">
        <v>84</v>
      </c>
      <c r="C23" s="33">
        <v>828002.63999999966</v>
      </c>
      <c r="D23" s="33">
        <v>43379.519999999997</v>
      </c>
      <c r="E23" s="33">
        <v>466482.19</v>
      </c>
      <c r="F23" s="33">
        <v>1337864.3499999996</v>
      </c>
      <c r="G23" s="39">
        <v>1195542.46</v>
      </c>
      <c r="H23" s="337">
        <v>1.1190437769980999</v>
      </c>
    </row>
    <row r="24" spans="2:8" s="5" customFormat="1" ht="15.95" customHeight="1" x14ac:dyDescent="0.2">
      <c r="B24" s="334" t="s">
        <v>85</v>
      </c>
      <c r="C24" s="33">
        <v>992376.46999999881</v>
      </c>
      <c r="D24" s="33">
        <v>47330.04</v>
      </c>
      <c r="E24" s="33">
        <v>735122.23</v>
      </c>
      <c r="F24" s="33">
        <v>1774828.7399999988</v>
      </c>
      <c r="G24" s="39">
        <v>1586978.53</v>
      </c>
      <c r="H24" s="337">
        <v>1.1183697236282073</v>
      </c>
    </row>
    <row r="25" spans="2:8" s="5" customFormat="1" ht="15.95" customHeight="1" x14ac:dyDescent="0.2">
      <c r="B25" s="334" t="s">
        <v>86</v>
      </c>
      <c r="C25" s="33">
        <v>1065161.75</v>
      </c>
      <c r="D25" s="33">
        <v>46928.76</v>
      </c>
      <c r="E25" s="33">
        <v>893988.73</v>
      </c>
      <c r="F25" s="33">
        <v>2006079.24</v>
      </c>
      <c r="G25" s="39">
        <v>1655457.68</v>
      </c>
      <c r="H25" s="337">
        <v>1.2117973562453135</v>
      </c>
    </row>
    <row r="26" spans="2:8" s="5" customFormat="1" ht="15.95" customHeight="1" thickBot="1" x14ac:dyDescent="0.25">
      <c r="B26" s="345" t="s">
        <v>87</v>
      </c>
      <c r="C26" s="35">
        <v>1037840.1299999999</v>
      </c>
      <c r="D26" s="36">
        <v>25660.18</v>
      </c>
      <c r="E26" s="36">
        <v>1219062.57</v>
      </c>
      <c r="F26" s="36">
        <v>2282562.88</v>
      </c>
      <c r="G26" s="40">
        <v>1978495.9000000001</v>
      </c>
      <c r="H26" s="338">
        <v>1.1536859287906533</v>
      </c>
    </row>
    <row r="27" spans="2:8" s="5" customFormat="1" ht="24.95" customHeight="1" thickTop="1" thickBot="1" x14ac:dyDescent="0.25">
      <c r="B27" s="336" t="s">
        <v>1</v>
      </c>
      <c r="C27" s="340">
        <v>7000726.959999999</v>
      </c>
      <c r="D27" s="340">
        <v>388116.98</v>
      </c>
      <c r="E27" s="340">
        <v>4236911.93</v>
      </c>
      <c r="F27" s="340">
        <v>11625755.869999999</v>
      </c>
      <c r="G27" s="341">
        <v>9808864.25</v>
      </c>
      <c r="H27" s="339">
        <v>1.1852295611084636</v>
      </c>
    </row>
    <row r="28" spans="2:8" s="5" customFormat="1" ht="16.5" customHeight="1" x14ac:dyDescent="0.2"/>
    <row r="29" spans="2:8" s="5" customFormat="1" ht="17.25" x14ac:dyDescent="0.2">
      <c r="B29" s="403" t="s">
        <v>337</v>
      </c>
      <c r="C29" s="403"/>
      <c r="D29" s="403"/>
      <c r="E29" s="403"/>
      <c r="F29" s="403"/>
      <c r="G29" s="403"/>
      <c r="H29" s="403"/>
    </row>
    <row r="30" spans="2:8" s="5" customFormat="1" ht="6" customHeight="1" x14ac:dyDescent="0.2">
      <c r="B30" s="2"/>
      <c r="E30" s="10"/>
    </row>
    <row r="31" spans="2:8" s="5" customFormat="1" ht="15" customHeight="1" x14ac:dyDescent="0.25">
      <c r="B31" s="4" t="s">
        <v>76</v>
      </c>
      <c r="C31" s="9"/>
      <c r="D31" s="9"/>
      <c r="E31" s="9"/>
      <c r="F31" s="9"/>
    </row>
    <row r="32" spans="2:8" s="5" customFormat="1" ht="11.25" customHeight="1" thickBot="1" x14ac:dyDescent="0.3">
      <c r="B32" s="2"/>
      <c r="C32" s="2"/>
      <c r="E32" s="21"/>
      <c r="F32" s="21"/>
      <c r="H32" s="14" t="s">
        <v>88</v>
      </c>
    </row>
    <row r="33" spans="2:8" s="5" customFormat="1" ht="54" customHeight="1" thickBot="1" x14ac:dyDescent="0.25">
      <c r="B33" s="329" t="s">
        <v>101</v>
      </c>
      <c r="C33" s="378" t="s">
        <v>343</v>
      </c>
      <c r="D33" s="379" t="s">
        <v>342</v>
      </c>
      <c r="E33" s="378" t="s">
        <v>344</v>
      </c>
      <c r="F33" s="378" t="s">
        <v>359</v>
      </c>
      <c r="G33" s="371" t="s">
        <v>360</v>
      </c>
      <c r="H33" s="332" t="s">
        <v>361</v>
      </c>
    </row>
    <row r="34" spans="2:8" s="5" customFormat="1" ht="15.95" customHeight="1" thickTop="1" x14ac:dyDescent="0.2">
      <c r="B34" s="333" t="s">
        <v>419</v>
      </c>
      <c r="C34" s="33">
        <v>1221584.79</v>
      </c>
      <c r="D34" s="33">
        <v>78459.53</v>
      </c>
      <c r="E34" s="33">
        <v>631774.46</v>
      </c>
      <c r="F34" s="33">
        <v>1931818.78</v>
      </c>
      <c r="G34" s="38">
        <v>1669505.6500000001</v>
      </c>
      <c r="H34" s="337">
        <v>1.1571202409527634</v>
      </c>
    </row>
    <row r="35" spans="2:8" s="5" customFormat="1" ht="15.95" customHeight="1" x14ac:dyDescent="0.2">
      <c r="B35" s="333" t="s">
        <v>420</v>
      </c>
      <c r="C35" s="33">
        <v>237893.28000000003</v>
      </c>
      <c r="D35" s="33">
        <v>12833.52</v>
      </c>
      <c r="E35" s="33">
        <v>175085.87</v>
      </c>
      <c r="F35" s="33">
        <v>425812.67000000004</v>
      </c>
      <c r="G35" s="39">
        <v>379074.65</v>
      </c>
      <c r="H35" s="337">
        <v>1.1232950290925547</v>
      </c>
    </row>
    <row r="36" spans="2:8" s="5" customFormat="1" ht="15.95" customHeight="1" x14ac:dyDescent="0.2">
      <c r="B36" s="333" t="s">
        <v>421</v>
      </c>
      <c r="C36" s="33">
        <v>111376.70000000007</v>
      </c>
      <c r="D36" s="33">
        <v>370.62</v>
      </c>
      <c r="E36" s="33">
        <v>83387.31</v>
      </c>
      <c r="F36" s="33">
        <v>195134.63000000006</v>
      </c>
      <c r="G36" s="39">
        <v>149524.43</v>
      </c>
      <c r="H36" s="337">
        <v>1.3050351036282171</v>
      </c>
    </row>
    <row r="37" spans="2:8" s="5" customFormat="1" ht="15.95" customHeight="1" x14ac:dyDescent="0.2">
      <c r="B37" s="334" t="s">
        <v>422</v>
      </c>
      <c r="C37" s="33">
        <v>167775.38000000012</v>
      </c>
      <c r="D37" s="33">
        <v>2620.7199999999998</v>
      </c>
      <c r="E37" s="33">
        <v>122095.36</v>
      </c>
      <c r="F37" s="33">
        <v>292491.46000000014</v>
      </c>
      <c r="G37" s="39">
        <v>214791.66</v>
      </c>
      <c r="H37" s="337">
        <v>1.3617449578815124</v>
      </c>
    </row>
    <row r="38" spans="2:8" s="5" customFormat="1" ht="15.95" customHeight="1" x14ac:dyDescent="0.2">
      <c r="B38" s="334" t="s">
        <v>423</v>
      </c>
      <c r="C38" s="33">
        <v>433351.60000000009</v>
      </c>
      <c r="D38" s="33">
        <v>5441.82</v>
      </c>
      <c r="E38" s="33">
        <v>285125.42</v>
      </c>
      <c r="F38" s="33">
        <v>723918.84000000008</v>
      </c>
      <c r="G38" s="39">
        <v>494960.58999999997</v>
      </c>
      <c r="H38" s="337">
        <v>1.4625787479362753</v>
      </c>
    </row>
    <row r="39" spans="2:8" s="5" customFormat="1" ht="15.95" customHeight="1" x14ac:dyDescent="0.2">
      <c r="B39" s="334" t="s">
        <v>424</v>
      </c>
      <c r="C39" s="33">
        <v>55758</v>
      </c>
      <c r="D39" s="33">
        <v>85.43</v>
      </c>
      <c r="E39" s="33">
        <v>34761.94</v>
      </c>
      <c r="F39" s="33">
        <v>90605.37</v>
      </c>
      <c r="G39" s="39">
        <v>110621.04</v>
      </c>
      <c r="H39" s="337">
        <v>0.81906091282454041</v>
      </c>
    </row>
    <row r="40" spans="2:8" s="5" customFormat="1" ht="15.95" customHeight="1" x14ac:dyDescent="0.2">
      <c r="B40" s="334" t="s">
        <v>425</v>
      </c>
      <c r="C40" s="33">
        <v>387512.55000000005</v>
      </c>
      <c r="D40" s="33">
        <v>6478.58</v>
      </c>
      <c r="E40" s="33">
        <v>336662.21</v>
      </c>
      <c r="F40" s="33">
        <v>730653.34000000008</v>
      </c>
      <c r="G40" s="39">
        <v>617147.08000000007</v>
      </c>
      <c r="H40" s="337">
        <v>1.1839209220596167</v>
      </c>
    </row>
    <row r="41" spans="2:8" s="5" customFormat="1" ht="15.95" customHeight="1" x14ac:dyDescent="0.2">
      <c r="B41" s="334" t="s">
        <v>426</v>
      </c>
      <c r="C41" s="33">
        <v>203524.55999999982</v>
      </c>
      <c r="D41" s="33">
        <v>2891.82</v>
      </c>
      <c r="E41" s="33">
        <v>163753.03</v>
      </c>
      <c r="F41" s="33">
        <v>370169.4099999998</v>
      </c>
      <c r="G41" s="39">
        <v>349974.25</v>
      </c>
      <c r="H41" s="337">
        <v>1.0577047025602593</v>
      </c>
    </row>
    <row r="42" spans="2:8" s="5" customFormat="1" ht="15.95" customHeight="1" x14ac:dyDescent="0.2">
      <c r="B42" s="334" t="s">
        <v>427</v>
      </c>
      <c r="C42" s="33">
        <v>1228830.6400000006</v>
      </c>
      <c r="D42" s="33">
        <v>96439.4</v>
      </c>
      <c r="E42" s="33">
        <v>683352.17</v>
      </c>
      <c r="F42" s="33">
        <v>2008622.2100000004</v>
      </c>
      <c r="G42" s="39">
        <v>1793422.0699999998</v>
      </c>
      <c r="H42" s="337">
        <v>1.1199941405873302</v>
      </c>
    </row>
    <row r="43" spans="2:8" s="5" customFormat="1" ht="15.95" customHeight="1" x14ac:dyDescent="0.2">
      <c r="B43" s="334" t="s">
        <v>428</v>
      </c>
      <c r="C43" s="33">
        <v>155081.28999999992</v>
      </c>
      <c r="D43" s="33">
        <v>4657.38</v>
      </c>
      <c r="E43" s="33">
        <v>95760.78</v>
      </c>
      <c r="F43" s="33">
        <v>255499.44999999992</v>
      </c>
      <c r="G43" s="39">
        <v>213853.18000000002</v>
      </c>
      <c r="H43" s="337">
        <v>1.1947423461273754</v>
      </c>
    </row>
    <row r="44" spans="2:8" s="5" customFormat="1" ht="15.95" customHeight="1" x14ac:dyDescent="0.2">
      <c r="B44" s="334" t="s">
        <v>429</v>
      </c>
      <c r="C44" s="33">
        <v>268420.84999999986</v>
      </c>
      <c r="D44" s="33">
        <v>5780.7</v>
      </c>
      <c r="E44" s="33">
        <v>309832.73</v>
      </c>
      <c r="F44" s="33">
        <v>584034.2799999998</v>
      </c>
      <c r="G44" s="39">
        <v>550473.62</v>
      </c>
      <c r="H44" s="337">
        <v>1.0609668815737252</v>
      </c>
    </row>
    <row r="45" spans="2:8" s="5" customFormat="1" ht="15.95" customHeight="1" x14ac:dyDescent="0.2">
      <c r="B45" s="334" t="s">
        <v>430</v>
      </c>
      <c r="C45" s="33">
        <v>1116498.4299999997</v>
      </c>
      <c r="D45" s="33">
        <v>54479.71</v>
      </c>
      <c r="E45" s="33">
        <v>282983.75</v>
      </c>
      <c r="F45" s="33">
        <v>1453961.8899999997</v>
      </c>
      <c r="G45" s="39">
        <v>1140183.49</v>
      </c>
      <c r="H45" s="337">
        <v>1.2751999154101061</v>
      </c>
    </row>
    <row r="46" spans="2:8" s="5" customFormat="1" ht="15.95" customHeight="1" x14ac:dyDescent="0.2">
      <c r="B46" s="334" t="s">
        <v>431</v>
      </c>
      <c r="C46" s="33">
        <v>95795.309999999939</v>
      </c>
      <c r="D46" s="33">
        <v>1362.4</v>
      </c>
      <c r="E46" s="33">
        <v>76503.929999999993</v>
      </c>
      <c r="F46" s="33">
        <v>173661.63999999993</v>
      </c>
      <c r="G46" s="39">
        <v>150335.94</v>
      </c>
      <c r="H46" s="337">
        <v>1.1551571766538322</v>
      </c>
    </row>
    <row r="47" spans="2:8" s="5" customFormat="1" ht="15.95" customHeight="1" x14ac:dyDescent="0.2">
      <c r="B47" s="334" t="s">
        <v>432</v>
      </c>
      <c r="C47" s="33">
        <v>115747.31000000006</v>
      </c>
      <c r="D47" s="33">
        <v>45527.19</v>
      </c>
      <c r="E47" s="33">
        <v>92550.01</v>
      </c>
      <c r="F47" s="33">
        <v>253824.51000000007</v>
      </c>
      <c r="G47" s="39">
        <v>169342.94</v>
      </c>
      <c r="H47" s="337">
        <v>1.4988786069262767</v>
      </c>
    </row>
    <row r="48" spans="2:8" s="5" customFormat="1" ht="15.95" customHeight="1" x14ac:dyDescent="0.2">
      <c r="B48" s="334" t="s">
        <v>433</v>
      </c>
      <c r="C48" s="33">
        <v>407005.2200000002</v>
      </c>
      <c r="D48" s="33">
        <v>41600.199999999997</v>
      </c>
      <c r="E48" s="33">
        <v>145889.09</v>
      </c>
      <c r="F48" s="33">
        <v>594494.51000000024</v>
      </c>
      <c r="G48" s="39">
        <v>565756.92999999993</v>
      </c>
      <c r="H48" s="337">
        <v>1.0507949235372165</v>
      </c>
    </row>
    <row r="49" spans="2:8" s="5" customFormat="1" ht="15.95" customHeight="1" x14ac:dyDescent="0.2">
      <c r="B49" s="334" t="s">
        <v>434</v>
      </c>
      <c r="C49" s="33">
        <v>43171.020000000019</v>
      </c>
      <c r="D49" s="33">
        <v>2100.09</v>
      </c>
      <c r="E49" s="33">
        <v>39195.949999999997</v>
      </c>
      <c r="F49" s="33">
        <v>84467.060000000012</v>
      </c>
      <c r="G49" s="39">
        <v>83528.94</v>
      </c>
      <c r="H49" s="337">
        <v>1.0112310775163675</v>
      </c>
    </row>
    <row r="50" spans="2:8" s="5" customFormat="1" ht="15.95" customHeight="1" x14ac:dyDescent="0.2">
      <c r="B50" s="334" t="s">
        <v>435</v>
      </c>
      <c r="C50" s="33">
        <v>692364.62999999989</v>
      </c>
      <c r="D50" s="33">
        <v>23972.83</v>
      </c>
      <c r="E50" s="33">
        <v>638162.4</v>
      </c>
      <c r="F50" s="33">
        <v>1354499.8599999999</v>
      </c>
      <c r="G50" s="39">
        <v>1073446.1300000001</v>
      </c>
      <c r="H50" s="337">
        <v>1.2618237861642854</v>
      </c>
    </row>
    <row r="51" spans="2:8" s="5" customFormat="1" ht="15.95" customHeight="1" x14ac:dyDescent="0.2">
      <c r="B51" s="334" t="s">
        <v>436</v>
      </c>
      <c r="C51" s="33">
        <v>22564.630000000005</v>
      </c>
      <c r="D51" s="33">
        <v>2611.19</v>
      </c>
      <c r="E51" s="33">
        <v>10140.709999999999</v>
      </c>
      <c r="F51" s="33">
        <v>35316.53</v>
      </c>
      <c r="G51" s="39">
        <v>42486.76</v>
      </c>
      <c r="H51" s="337">
        <v>0.8312361309735079</v>
      </c>
    </row>
    <row r="52" spans="2:8" s="5" customFormat="1" ht="15.95" customHeight="1" thickBot="1" x14ac:dyDescent="0.25">
      <c r="B52" s="345" t="s">
        <v>399</v>
      </c>
      <c r="C52" s="35">
        <v>36470.76999999996</v>
      </c>
      <c r="D52" s="36">
        <v>403.85</v>
      </c>
      <c r="E52" s="36">
        <v>29894.82</v>
      </c>
      <c r="F52" s="36">
        <v>66769.439999999959</v>
      </c>
      <c r="G52" s="40">
        <v>40434.870000000003</v>
      </c>
      <c r="H52" s="338">
        <v>1.6512836569030629</v>
      </c>
    </row>
    <row r="53" spans="2:8" s="5" customFormat="1" ht="24.95" customHeight="1" thickTop="1" thickBot="1" x14ac:dyDescent="0.25">
      <c r="B53" s="336" t="s">
        <v>1</v>
      </c>
      <c r="C53" s="340">
        <v>7000726.96</v>
      </c>
      <c r="D53" s="340">
        <v>388116.98</v>
      </c>
      <c r="E53" s="340">
        <v>4236911.9400000004</v>
      </c>
      <c r="F53" s="340">
        <v>11625755.880000001</v>
      </c>
      <c r="G53" s="341">
        <v>9808864.2200000007</v>
      </c>
      <c r="H53" s="339">
        <v>1.1852295657529246</v>
      </c>
    </row>
  </sheetData>
  <phoneticPr fontId="2" type="noConversion"/>
  <hyperlinks>
    <hyperlink ref="H1" location="INDICE!A1" display="VOLVER AL ÍNDICE" xr:uid="{D5432C31-A086-4ED2-B4FF-BE1C80D02E35}"/>
    <hyperlink ref="I1:K1" location="INDICE!A118:N118" display="VOLVER AL ÍNDICE" xr:uid="{428D8A1F-13C9-4218-9FCC-32006B739E2A}"/>
  </hyperlinks>
  <printOptions horizontalCentered="1"/>
  <pageMargins left="0.19685039370078741" right="0.19685039370078741" top="0.39370078740157483" bottom="0.19685039370078741" header="0" footer="0"/>
  <pageSetup paperSize="9" scale="90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115</Value>
      <Value>123</Value>
      <Value>46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2025-11-13T23:00:00+00:00</MinhacFechaInfo>
    <MinhacCategoriasGeneral xmlns="25d85ab0-3809-4eca-a8fb-a26131ff49e9">
      <Value>178</Value>
      <Value>187</Value>
      <Value>206</Value>
      <Value>195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23AAA461-2D50-482D-BD2F-6D9D2FB848D2}"/>
</file>

<file path=customXml/itemProps2.xml><?xml version="1.0" encoding="utf-8"?>
<ds:datastoreItem xmlns:ds="http://schemas.openxmlformats.org/officeDocument/2006/customXml" ds:itemID="{FD75BA8A-CF5D-436D-A990-2AFA6BFBF234}"/>
</file>

<file path=customXml/itemProps3.xml><?xml version="1.0" encoding="utf-8"?>
<ds:datastoreItem xmlns:ds="http://schemas.openxmlformats.org/officeDocument/2006/customXml" ds:itemID="{7AA21E37-808D-4A69-A2A0-815B5285A4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74</vt:i4>
      </vt:variant>
      <vt:variant>
        <vt:lpstr>Rangos con nombre</vt:lpstr>
      </vt:variant>
      <vt:variant>
        <vt:i4>72</vt:i4>
      </vt:variant>
    </vt:vector>
  </HeadingPairs>
  <TitlesOfParts>
    <vt:vector size="146" baseType="lpstr">
      <vt:lpstr>Anexo 3.46</vt:lpstr>
      <vt:lpstr>Anexo 3.43 - 3.44 - 3.45</vt:lpstr>
      <vt:lpstr>Anexo 3.40 - 3.41 - 3.42</vt:lpstr>
      <vt:lpstr>Anexo 3.37 - 3.38 - 3.39</vt:lpstr>
      <vt:lpstr>Anexo 3.34 - 3.35 - 3.36</vt:lpstr>
      <vt:lpstr>Anexo 3.31 - 3.32 - 3.33</vt:lpstr>
      <vt:lpstr>Anexo 3.28 - 3.29 - 3.30</vt:lpstr>
      <vt:lpstr>Anexo 3.25 - 3.26 - 3.27</vt:lpstr>
      <vt:lpstr>Anexo 3.22 - 3.23 - 3.24</vt:lpstr>
      <vt:lpstr>Anexo 3.19 - 3.20 - 3.21</vt:lpstr>
      <vt:lpstr>Anexo 3.17 - 3.18</vt:lpstr>
      <vt:lpstr>Anexo 3.15 - 3.16</vt:lpstr>
      <vt:lpstr>Anexo 3.13 - 3.14</vt:lpstr>
      <vt:lpstr>Anexo 3.11 - 3.12</vt:lpstr>
      <vt:lpstr>Anexo 3.9 - 3.10</vt:lpstr>
      <vt:lpstr>Anexo 3.7 - 3.8</vt:lpstr>
      <vt:lpstr>Anexo 3.5 - 3.6</vt:lpstr>
      <vt:lpstr>Anexo 3.3 - 3.4</vt:lpstr>
      <vt:lpstr>Anexo 3.1 - 3.2</vt:lpstr>
      <vt:lpstr>Anexo 2.49.</vt:lpstr>
      <vt:lpstr>Anexo 2.48.</vt:lpstr>
      <vt:lpstr>Anexo 2.46. - 2.47.</vt:lpstr>
      <vt:lpstr>Anexo 2.45.</vt:lpstr>
      <vt:lpstr>Anexo 2.44.</vt:lpstr>
      <vt:lpstr>Anexo 2.42. - 2.43.</vt:lpstr>
      <vt:lpstr>Anexo 2.41.</vt:lpstr>
      <vt:lpstr>Anexo 2.40.</vt:lpstr>
      <vt:lpstr>Anexo 2.38. - 2.39.</vt:lpstr>
      <vt:lpstr>Anexo 2.37.</vt:lpstr>
      <vt:lpstr>Anexo 2.36.</vt:lpstr>
      <vt:lpstr>Anexo 2.35.</vt:lpstr>
      <vt:lpstr>Anexo 2.33. - 2.34.</vt:lpstr>
      <vt:lpstr>Anexo 2.32.</vt:lpstr>
      <vt:lpstr>Anexo 2.31.</vt:lpstr>
      <vt:lpstr>Anexo 2.29. - 2.30.</vt:lpstr>
      <vt:lpstr>Anexo 2.28.</vt:lpstr>
      <vt:lpstr>Anexo 2.27.</vt:lpstr>
      <vt:lpstr>Anexo 2.25. - 2.26.</vt:lpstr>
      <vt:lpstr>Anexo 2.24.</vt:lpstr>
      <vt:lpstr>Anexo 2.23.</vt:lpstr>
      <vt:lpstr>Anexo 2.21. - 2.22.</vt:lpstr>
      <vt:lpstr>Anexo 2.20.</vt:lpstr>
      <vt:lpstr>Anexo 2.19.</vt:lpstr>
      <vt:lpstr>Anexo 2.17. -2.18.</vt:lpstr>
      <vt:lpstr>Anexo 2.16.</vt:lpstr>
      <vt:lpstr>Anexo 2.15.</vt:lpstr>
      <vt:lpstr>Anexo 2.13. -2.14.</vt:lpstr>
      <vt:lpstr>Anexo 2.12.</vt:lpstr>
      <vt:lpstr>Anexo 2.11.</vt:lpstr>
      <vt:lpstr>Anexo 2.9. - 2.10.</vt:lpstr>
      <vt:lpstr>Anexo 2.8.</vt:lpstr>
      <vt:lpstr>Anexo 2.7.</vt:lpstr>
      <vt:lpstr>Anexo 2.5. - 2.6.</vt:lpstr>
      <vt:lpstr>Anexo 2.4.</vt:lpstr>
      <vt:lpstr>Anexo 2.3.</vt:lpstr>
      <vt:lpstr>Anexo 2.1 - 2.2.</vt:lpstr>
      <vt:lpstr>Anexo 1.26.</vt:lpstr>
      <vt:lpstr>Anexo 1.25.</vt:lpstr>
      <vt:lpstr>Anexo 1.24.</vt:lpstr>
      <vt:lpstr>Anexo 1.23.</vt:lpstr>
      <vt:lpstr>Anexo 1.21. - 1.22.</vt:lpstr>
      <vt:lpstr>Anexo 1.20.</vt:lpstr>
      <vt:lpstr>Anexo 1.18. - 1.19.</vt:lpstr>
      <vt:lpstr>Anexo 1.17.</vt:lpstr>
      <vt:lpstr>Anexo 1.15. - 1.16.</vt:lpstr>
      <vt:lpstr>Anexo 1.13. - 1.14.</vt:lpstr>
      <vt:lpstr>Anexo 1.12.</vt:lpstr>
      <vt:lpstr>Anexo 1.10. - 1.11.</vt:lpstr>
      <vt:lpstr>Anexo 1.8. - 1.9.</vt:lpstr>
      <vt:lpstr>Anexo 1.7.</vt:lpstr>
      <vt:lpstr>Anexo 1.5. - 1.6.</vt:lpstr>
      <vt:lpstr>Anexo 1.3. - 1.4.</vt:lpstr>
      <vt:lpstr>Anexo 1.1. - 1.2.</vt:lpstr>
      <vt:lpstr>INDICE</vt:lpstr>
      <vt:lpstr>'Anexo 1.1. - 1.2.'!Área_de_impresión</vt:lpstr>
      <vt:lpstr>'Anexo 1.10. - 1.11.'!Área_de_impresión</vt:lpstr>
      <vt:lpstr>'Anexo 1.12.'!Área_de_impresión</vt:lpstr>
      <vt:lpstr>'Anexo 1.13. - 1.14.'!Área_de_impresión</vt:lpstr>
      <vt:lpstr>'Anexo 1.15. - 1.16.'!Área_de_impresión</vt:lpstr>
      <vt:lpstr>'Anexo 1.17.'!Área_de_impresión</vt:lpstr>
      <vt:lpstr>'Anexo 1.18. - 1.19.'!Área_de_impresión</vt:lpstr>
      <vt:lpstr>'Anexo 1.20.'!Área_de_impresión</vt:lpstr>
      <vt:lpstr>'Anexo 1.21. - 1.22.'!Área_de_impresión</vt:lpstr>
      <vt:lpstr>'Anexo 1.23.'!Área_de_impresión</vt:lpstr>
      <vt:lpstr>'Anexo 1.24.'!Área_de_impresión</vt:lpstr>
      <vt:lpstr>'Anexo 1.25.'!Área_de_impresión</vt:lpstr>
      <vt:lpstr>'Anexo 1.26.'!Área_de_impresión</vt:lpstr>
      <vt:lpstr>'Anexo 1.3. - 1.4.'!Área_de_impresión</vt:lpstr>
      <vt:lpstr>'Anexo 1.5. - 1.6.'!Área_de_impresión</vt:lpstr>
      <vt:lpstr>'Anexo 1.7.'!Área_de_impresión</vt:lpstr>
      <vt:lpstr>'Anexo 1.8. - 1.9.'!Área_de_impresión</vt:lpstr>
      <vt:lpstr>'Anexo 2.1 - 2.2.'!Área_de_impresión</vt:lpstr>
      <vt:lpstr>'Anexo 2.11.'!Área_de_impresión</vt:lpstr>
      <vt:lpstr>'Anexo 2.12.'!Área_de_impresión</vt:lpstr>
      <vt:lpstr>'Anexo 2.13. -2.14.'!Área_de_impresión</vt:lpstr>
      <vt:lpstr>'Anexo 2.15.'!Área_de_impresión</vt:lpstr>
      <vt:lpstr>'Anexo 2.16.'!Área_de_impresión</vt:lpstr>
      <vt:lpstr>'Anexo 2.17. -2.18.'!Área_de_impresión</vt:lpstr>
      <vt:lpstr>'Anexo 2.19.'!Área_de_impresión</vt:lpstr>
      <vt:lpstr>'Anexo 2.20.'!Área_de_impresión</vt:lpstr>
      <vt:lpstr>'Anexo 2.21. - 2.22.'!Área_de_impresión</vt:lpstr>
      <vt:lpstr>'Anexo 2.23.'!Área_de_impresión</vt:lpstr>
      <vt:lpstr>'Anexo 2.24.'!Área_de_impresión</vt:lpstr>
      <vt:lpstr>'Anexo 2.25. - 2.26.'!Área_de_impresión</vt:lpstr>
      <vt:lpstr>'Anexo 2.27.'!Área_de_impresión</vt:lpstr>
      <vt:lpstr>'Anexo 2.28.'!Área_de_impresión</vt:lpstr>
      <vt:lpstr>'Anexo 2.29. - 2.30.'!Área_de_impresión</vt:lpstr>
      <vt:lpstr>'Anexo 2.3.'!Área_de_impresión</vt:lpstr>
      <vt:lpstr>'Anexo 2.31.'!Área_de_impresión</vt:lpstr>
      <vt:lpstr>'Anexo 2.32.'!Área_de_impresión</vt:lpstr>
      <vt:lpstr>'Anexo 2.33. - 2.34.'!Área_de_impresión</vt:lpstr>
      <vt:lpstr>'Anexo 2.35.'!Área_de_impresión</vt:lpstr>
      <vt:lpstr>'Anexo 2.36.'!Área_de_impresión</vt:lpstr>
      <vt:lpstr>'Anexo 2.37.'!Área_de_impresión</vt:lpstr>
      <vt:lpstr>'Anexo 2.38. - 2.39.'!Área_de_impresión</vt:lpstr>
      <vt:lpstr>'Anexo 2.4.'!Área_de_impresión</vt:lpstr>
      <vt:lpstr>'Anexo 2.40.'!Área_de_impresión</vt:lpstr>
      <vt:lpstr>'Anexo 2.41.'!Área_de_impresión</vt:lpstr>
      <vt:lpstr>'Anexo 2.42. - 2.43.'!Área_de_impresión</vt:lpstr>
      <vt:lpstr>'Anexo 2.44.'!Área_de_impresión</vt:lpstr>
      <vt:lpstr>'Anexo 2.45.'!Área_de_impresión</vt:lpstr>
      <vt:lpstr>'Anexo 2.46. - 2.47.'!Área_de_impresión</vt:lpstr>
      <vt:lpstr>'Anexo 2.48.'!Área_de_impresión</vt:lpstr>
      <vt:lpstr>'Anexo 2.49.'!Área_de_impresión</vt:lpstr>
      <vt:lpstr>'Anexo 2.5. - 2.6.'!Área_de_impresión</vt:lpstr>
      <vt:lpstr>'Anexo 2.7.'!Área_de_impresión</vt:lpstr>
      <vt:lpstr>'Anexo 2.8.'!Área_de_impresión</vt:lpstr>
      <vt:lpstr>'Anexo 2.9. - 2.10.'!Área_de_impresión</vt:lpstr>
      <vt:lpstr>'Anexo 3.1 - 3.2'!Área_de_impresión</vt:lpstr>
      <vt:lpstr>'Anexo 3.11 - 3.12'!Área_de_impresión</vt:lpstr>
      <vt:lpstr>'Anexo 3.13 - 3.14'!Área_de_impresión</vt:lpstr>
      <vt:lpstr>'Anexo 3.15 - 3.16'!Área_de_impresión</vt:lpstr>
      <vt:lpstr>'Anexo 3.17 - 3.18'!Área_de_impresión</vt:lpstr>
      <vt:lpstr>'Anexo 3.19 - 3.20 - 3.21'!Área_de_impresión</vt:lpstr>
      <vt:lpstr>'Anexo 3.22 - 3.23 - 3.24'!Área_de_impresión</vt:lpstr>
      <vt:lpstr>'Anexo 3.25 - 3.26 - 3.27'!Área_de_impresión</vt:lpstr>
      <vt:lpstr>'Anexo 3.28 - 3.29 - 3.30'!Área_de_impresión</vt:lpstr>
      <vt:lpstr>'Anexo 3.3 - 3.4'!Área_de_impresión</vt:lpstr>
      <vt:lpstr>'Anexo 3.31 - 3.32 - 3.33'!Área_de_impresión</vt:lpstr>
      <vt:lpstr>'Anexo 3.34 - 3.35 - 3.36'!Área_de_impresión</vt:lpstr>
      <vt:lpstr>'Anexo 3.37 - 3.38 - 3.39'!Área_de_impresión</vt:lpstr>
      <vt:lpstr>'Anexo 3.40 - 3.41 - 3.42'!Área_de_impresión</vt:lpstr>
      <vt:lpstr>'Anexo 3.43 - 3.44 - 3.45'!Área_de_impresión</vt:lpstr>
      <vt:lpstr>'Anexo 3.5 - 3.6'!Área_de_impresión</vt:lpstr>
      <vt:lpstr>'Anexo 3.7 - 3.8'!Área_de_impresión</vt:lpstr>
      <vt:lpstr>'Anexo 3.9 - 3.10'!Área_de_impresión</vt:lpstr>
    </vt:vector>
  </TitlesOfParts>
  <Company>Ministerio de Economía y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Haciendas Locales en Cifras. Año 2023</dc:title>
  <dc:creator>DGFCYFT</dc:creator>
  <cp:lastModifiedBy>Patino Iglesias, Maria Felicidad</cp:lastModifiedBy>
  <cp:lastPrinted>2024-11-11T07:41:22Z</cp:lastPrinted>
  <dcterms:created xsi:type="dcterms:W3CDTF">2007-11-05T08:54:05Z</dcterms:created>
  <dcterms:modified xsi:type="dcterms:W3CDTF">2025-11-14T09:01:51Z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6" name="MinhacIdioma_Noticia_Prensa">
    <vt:lpwstr>Castellano</vt:lpwstr>
  </property>
</Properties>
</file>