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hac.age\Ficheros\SGT\SGCIEF\2.- PUBLICACIONES\Planes\Planes Presupuestarios\2021\"/>
    </mc:Choice>
  </mc:AlternateContent>
  <bookViews>
    <workbookView xWindow="0" yWindow="0" windowWidth="20490" windowHeight="7020" tabRatio="1000"/>
  </bookViews>
  <sheets>
    <sheet name="Indice" sheetId="132" r:id="rId1"/>
    <sheet name="Metodología" sheetId="92" r:id="rId2"/>
    <sheet name="1- Cuantías a excluir gasto " sheetId="106" r:id="rId3"/>
    <sheet name="2- Garantías" sheetId="127" r:id="rId4"/>
    <sheet name="3a- Educación-sanidad-empleo" sheetId="119" r:id="rId5"/>
    <sheet name="3b- Funciones COFOG" sheetId="120" r:id="rId6"/>
    <sheet name="4-Medidas Hacienda ex-post" sheetId="131" r:id="rId7"/>
    <sheet name="5- Medidas Estado y SS" sheetId="108" r:id="rId8"/>
    <sheet name="6- CCAA " sheetId="110" r:id="rId9"/>
    <sheet name="7- EELL " sheetId="130" r:id="rId10"/>
    <sheet name="A.8 Todas" sheetId="121" r:id="rId11"/>
    <sheet name="A.9.1 Todas" sheetId="122" r:id="rId12"/>
    <sheet name="A9.2 Central" sheetId="123" r:id="rId13"/>
    <sheet name="A9.3 CCAA" sheetId="124" r:id="rId14"/>
    <sheet name="A9.4 CCLL" sheetId="125" r:id="rId15"/>
    <sheet name="A9.5 SS" sheetId="1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'[2]Cap. - 3'!#REF!</definedName>
    <definedName name="\A" localSheetId="9">'[1]Cap. - 3'!#REF!</definedName>
    <definedName name="\A" localSheetId="0">'[1]Cap. - 3'!#REF!</definedName>
    <definedName name="\A" localSheetId="1">'[1]Cap.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6">'[1]Cap. - 3'!#REF!</definedName>
    <definedName name="\B" localSheetId="7">'[1]Cap. - 3'!#REF!</definedName>
    <definedName name="\B" localSheetId="8">'[2]Cap. - 3'!#REF!</definedName>
    <definedName name="\B" localSheetId="9">'[1]Cap.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6">'[1]Cap. - 3'!#REF!</definedName>
    <definedName name="\C" localSheetId="7">'[1]Cap. - 3'!#REF!</definedName>
    <definedName name="\C" localSheetId="8">'[2]Cap. - 3'!#REF!</definedName>
    <definedName name="\C" localSheetId="9">'[1]Cap.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6">'[1]Cap- 1 '!#REF!</definedName>
    <definedName name="\D" localSheetId="7">'[1]Cap- 1 '!#REF!</definedName>
    <definedName name="\D" localSheetId="8">'[2]Cap- 1 '!#REF!</definedName>
    <definedName name="\D" localSheetId="9">'[1]Cap- 1 '!#REF!</definedName>
    <definedName name="\D" localSheetId="0">'[1]Cap- 1 '!#REF!</definedName>
    <definedName name="\D">'[1]Cap- 1 '!#REF!</definedName>
    <definedName name="\E" localSheetId="2">'[1]Cap- 1 '!#REF!</definedName>
    <definedName name="\E" localSheetId="3">'[1]Cap- 1 '!#REF!</definedName>
    <definedName name="\E" localSheetId="6">'[1]Cap- 1 '!#REF!</definedName>
    <definedName name="\E" localSheetId="7">'[1]Cap- 1 '!#REF!</definedName>
    <definedName name="\E" localSheetId="8">'[2]Cap- 1 '!#REF!</definedName>
    <definedName name="\E" localSheetId="9">'[1]Cap- 1 '!#REF!</definedName>
    <definedName name="\E" localSheetId="0">'[1]Cap- 1 '!#REF!</definedName>
    <definedName name="\E">'[1]Cap- 1 '!#REF!</definedName>
    <definedName name="\F" localSheetId="2">'[1]Cap- 1 '!#REF!</definedName>
    <definedName name="\F" localSheetId="3">'[1]Cap- 1 '!#REF!</definedName>
    <definedName name="\F" localSheetId="6">'[1]Cap- 1 '!#REF!</definedName>
    <definedName name="\F" localSheetId="7">'[1]Cap- 1 '!#REF!</definedName>
    <definedName name="\F" localSheetId="8">'[2]Cap- 1 '!#REF!</definedName>
    <definedName name="\F" localSheetId="9">'[1]Cap- 1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6">'[1]Cap- 1 '!#REF!</definedName>
    <definedName name="\K" localSheetId="7">'[1]Cap- 1 '!#REF!</definedName>
    <definedName name="\K" localSheetId="8">'[2]Cap- 1 '!#REF!</definedName>
    <definedName name="\K" localSheetId="9">'[1]Cap- 1 '!#REF!</definedName>
    <definedName name="\K" localSheetId="0">'[1]Cap- 1 '!#REF!</definedName>
    <definedName name="\K">'[1]Cap- 1 '!#REF!</definedName>
    <definedName name="\L" localSheetId="2">'[1]Cap- 1 '!#REF!</definedName>
    <definedName name="\L" localSheetId="3">'[1]Cap- 1 '!#REF!</definedName>
    <definedName name="\L" localSheetId="6">'[1]Cap- 1 '!#REF!</definedName>
    <definedName name="\L" localSheetId="7">'[1]Cap- 1 '!#REF!</definedName>
    <definedName name="\L" localSheetId="8">'[2]Cap- 1 '!#REF!</definedName>
    <definedName name="\L" localSheetId="9">'[1]Cap- 1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6">'[1]Cap. - 3'!#REF!</definedName>
    <definedName name="\Z" localSheetId="7">'[1]Cap. - 3'!#REF!</definedName>
    <definedName name="\Z" localSheetId="8">'[2]Cap. - 3'!#REF!</definedName>
    <definedName name="\Z" localSheetId="9">'[1]Cap. - 3'!#REF!</definedName>
    <definedName name="\Z" localSheetId="0">'[1]Cap. - 3'!#REF!</definedName>
    <definedName name="\Z">'[1]Cap. - 3'!#REF!</definedName>
    <definedName name="__123Graph_A">#REF!</definedName>
    <definedName name="__123Graph_ABERLGRAP">'[3]Time series'!#REF!</definedName>
    <definedName name="__123Graph_ABKSRESRV">[4]BOG!#REF!</definedName>
    <definedName name="__123Graph_ACATCH1">'[3]Time series'!#REF!</definedName>
    <definedName name="__123Graph_AChart1">'[5]2'!#REF!</definedName>
    <definedName name="__123Graph_AChart2">'[5]2'!#REF!</definedName>
    <definedName name="__123Graph_AChart3">'[5]2'!#REF!</definedName>
    <definedName name="__123Graph_ACONVERG1">'[3]Time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2">'[3]Time series'!#REF!</definedName>
    <definedName name="__123Graph_AGRAPH41">'[3]Time series'!#REF!</definedName>
    <definedName name="__123Graph_AGRAPH42">'[3]Time series'!#REF!</definedName>
    <definedName name="__123Graph_AGRAPH44">'[3]Time series'!#REF!</definedName>
    <definedName name="__123Graph_AIBRD_LEND">[8]WB!$Q$13:$AK$13</definedName>
    <definedName name="__123Graph_AIMPORTS">'[9]CA input'!#REF!</definedName>
    <definedName name="__123Graph_AMONEY">'[10]MonSurv-BC'!#REF!</definedName>
    <definedName name="__123Graph_APERIB">'[3]Time series'!#REF!</definedName>
    <definedName name="__123Graph_APIPELINE">[8]BoP!$U$359:$AQ$359</definedName>
    <definedName name="__123Graph_APRINCIPAL" localSheetId="2" hidden="1">[11]FOMENTO!#REF!</definedName>
    <definedName name="__123Graph_APRINCIPAL" localSheetId="3" hidden="1">[11]FOMENTO!#REF!</definedName>
    <definedName name="__123Graph_APRINCIPAL" localSheetId="6" hidden="1">[12]FOMENTO!#REF!</definedName>
    <definedName name="__123Graph_APRINCIPAL" localSheetId="7" hidden="1">[11]FOMENTO!#REF!</definedName>
    <definedName name="__123Graph_APRINCIPAL" localSheetId="8" hidden="1">[11]FOMENTO!#REF!</definedName>
    <definedName name="__123Graph_APRINCIPAL" localSheetId="9" hidden="1">[11]FOMENTO!#REF!</definedName>
    <definedName name="__123Graph_APRINCIPAL" localSheetId="0" hidden="1">[12]FOMENTO!#REF!</definedName>
    <definedName name="__123Graph_APRINCIPAL" localSheetId="1" hidden="1">[12]FOMENTO!#REF!</definedName>
    <definedName name="__123Graph_APRINCIPAL" hidden="1">[11]FOMENTO!#REF!</definedName>
    <definedName name="__123Graph_APRODABSC">'[3]Time series'!#REF!</definedName>
    <definedName name="__123Graph_APRODABSD">'[3]Time series'!#REF!</definedName>
    <definedName name="__123Graph_APRODTRE2">'[3]Time series'!#REF!</definedName>
    <definedName name="__123Graph_APRODTRE3">'[3]Time series'!#REF!</definedName>
    <definedName name="__123Graph_APRODTRE4">'[3]Time series'!#REF!</definedName>
    <definedName name="__123Graph_APRODTREND">'[3]Time series'!#REF!</definedName>
    <definedName name="__123Graph_AREALRATE">'[7]ex rate'!$F$36:$AU$36</definedName>
    <definedName name="__123Graph_AREER">[8]ER!#REF!</definedName>
    <definedName name="__123Graph_ARESERVES">[4]BOG!#REF!</definedName>
    <definedName name="__123Graph_ARUBRATE">'[7]ex rate'!$K$37:$AN$37</definedName>
    <definedName name="__123Graph_ASEASON_CASH">'[10]MonSurv-BC'!#REF!</definedName>
    <definedName name="__123Graph_ASEASON_MONEY">'[10]MonSurv-BC'!#REF!</definedName>
    <definedName name="__123Graph_ASEASON_SIGHT">'[10]MonSurv-BC'!#REF!</definedName>
    <definedName name="__123Graph_ASEASON_TIME">'[10]MonSurv-BC'!#REF!</definedName>
    <definedName name="__123Graph_ATRADECPI">[13]CPI!#REF!</definedName>
    <definedName name="__123Graph_AUSRATE">'[7]ex rate'!$K$36:$AN$36</definedName>
    <definedName name="__123Graph_AUTRECHT">'[3]Time series'!#REF!</definedName>
    <definedName name="__123Graph_AWEEKLY">#REF!</definedName>
    <definedName name="__123Graph_B">'[14]Table 5'!$C$11:$C$11</definedName>
    <definedName name="__123Graph_BBERLGRAP">'[3]Time series'!#REF!</definedName>
    <definedName name="__123Graph_BBKSRESRV">[4]BOG!#REF!</definedName>
    <definedName name="__123Graph_BCATCH1">'[3]Time series'!#REF!</definedName>
    <definedName name="__123Graph_BChart1">'[5]2'!#REF!</definedName>
    <definedName name="__123Graph_BChart2">'[5]2'!#REF!</definedName>
    <definedName name="__123Graph_BChart3">'[5]2'!#REF!</definedName>
    <definedName name="__123Graph_BCONVERG1">'[3]Time series'!#REF!</definedName>
    <definedName name="__123Graph_BCurrent">[15]G!#REF!</definedName>
    <definedName name="__123Graph_BECTOT">#REF!</definedName>
    <definedName name="__123Graph_BERDOLLAR">'[7]ex rate'!$F$36:$AM$36</definedName>
    <definedName name="__123Graph_BERRUBLE">'[7]ex rate'!$F$37:$AM$37</definedName>
    <definedName name="__123Graph_BGRAPH2">'[3]Time series'!#REF!</definedName>
    <definedName name="__123Graph_BGRAPH41">'[3]Time series'!#REF!</definedName>
    <definedName name="__123Graph_BIBRD_LEND">[8]WB!$Q$61:$AK$61</definedName>
    <definedName name="__123Graph_BIMPORTS">'[9]CA input'!#REF!</definedName>
    <definedName name="__123Graph_BMONEY">'[10]MonSurv-BC'!#REF!</definedName>
    <definedName name="__123Graph_BPERIB">'[3]Time series'!#REF!</definedName>
    <definedName name="__123Graph_BPIPELINE">[8]BoP!$U$358:$AQ$358</definedName>
    <definedName name="__123Graph_BPRINCIPAL" localSheetId="2" hidden="1">[11]FOMENTO!#REF!</definedName>
    <definedName name="__123Graph_BPRINCIPAL" localSheetId="3" hidden="1">[11]FOMENTO!#REF!</definedName>
    <definedName name="__123Graph_BPRINCIPAL" localSheetId="6" hidden="1">[12]FOMENTO!#REF!</definedName>
    <definedName name="__123Graph_BPRINCIPAL" localSheetId="7" hidden="1">[11]FOMENTO!#REF!</definedName>
    <definedName name="__123Graph_BPRINCIPAL" localSheetId="8" hidden="1">[11]FOMENTO!#REF!</definedName>
    <definedName name="__123Graph_BPRINCIPAL" localSheetId="9" hidden="1">[11]FOMENTO!#REF!</definedName>
    <definedName name="__123Graph_BPRINCIPAL" localSheetId="0" hidden="1">[12]FOMENTO!#REF!</definedName>
    <definedName name="__123Graph_BPRINCIPAL" localSheetId="1" hidden="1">[12]FOMENTO!#REF!</definedName>
    <definedName name="__123Graph_BPRINCIPAL" hidden="1">[11]FOMENTO!#REF!</definedName>
    <definedName name="__123Graph_BPRODABSC">'[3]Time series'!#REF!</definedName>
    <definedName name="__123Graph_BPRODABSD">'[3]Time series'!#REF!</definedName>
    <definedName name="__123Graph_BREALRATE">'[7]ex rate'!$F$37:$AU$37</definedName>
    <definedName name="__123Graph_BREER">[8]ER!#REF!</definedName>
    <definedName name="__123Graph_BRESERVES">[4]BOG!#REF!</definedName>
    <definedName name="__123Graph_BRUBRATE">'[7]ex rate'!$K$31:$AN$31</definedName>
    <definedName name="__123Graph_BSEASON_CASH">'[10]MonSurv-BC'!#REF!</definedName>
    <definedName name="__123Graph_BSEASON_MONEY">'[10]MonSurv-BC'!#REF!</definedName>
    <definedName name="__123Graph_BSEASON_TIME">'[10]MonSurv-BC'!#REF!</definedName>
    <definedName name="__123Graph_BTRADECPI">[13]CPI!#REF!</definedName>
    <definedName name="__123Graph_BUSRATE">'[7]ex rate'!$K$30:$AN$30</definedName>
    <definedName name="__123Graph_C">#REF!</definedName>
    <definedName name="__123Graph_CBERLGRAP">'[3]Time series'!#REF!</definedName>
    <definedName name="__123Graph_CBKSRESRV">[4]BOG!#REF!</definedName>
    <definedName name="__123Graph_CCATCH1">'[3]Time series'!#REF!</definedName>
    <definedName name="__123Graph_CChart1">'[5]2'!#REF!</definedName>
    <definedName name="__123Graph_CChart2">'[5]2'!#REF!</definedName>
    <definedName name="__123Graph_CChart3">'[5]2'!#REF!</definedName>
    <definedName name="__123Graph_CCONVERG1">#REF!</definedName>
    <definedName name="__123Graph_CCURRENT">'[16]Dep fonct'!#REF!</definedName>
    <definedName name="__123Graph_CECTOT">#REF!</definedName>
    <definedName name="__123Graph_CGRAPH41">'[3]Time series'!#REF!</definedName>
    <definedName name="__123Graph_CGRAPH44">'[3]Time series'!#REF!</definedName>
    <definedName name="__123Graph_CIMPORTS">#REF!</definedName>
    <definedName name="__123Graph_CMONEY">'[10]MonSurv-BC'!#REF!</definedName>
    <definedName name="__123Graph_CPERIA">'[3]Time series'!#REF!</definedName>
    <definedName name="__123Graph_CPERIB">'[3]Time series'!#REF!</definedName>
    <definedName name="__123Graph_CPRODABSC">'[3]Time series'!#REF!</definedName>
    <definedName name="__123Graph_CPRODTRE2">'[3]Time series'!#REF!</definedName>
    <definedName name="__123Graph_CPRODTREND">'[3]Time series'!#REF!</definedName>
    <definedName name="__123Graph_CREER">[8]ER!#REF!</definedName>
    <definedName name="__123Graph_CRESERVES">[4]BOG!#REF!</definedName>
    <definedName name="__123Graph_CSEASON_CASH">'[10]MonSurv-BC'!#REF!</definedName>
    <definedName name="__123Graph_CSEASON_MONEY">'[10]MonSurv-BC'!#REF!</definedName>
    <definedName name="__123Graph_CSEASON_SIGHT">'[10]MonSurv-BC'!#REF!</definedName>
    <definedName name="__123Graph_CSEASON_TIME">'[10]MonSurv-BC'!#REF!</definedName>
    <definedName name="__123Graph_CUTRECHT">'[3]Time series'!#REF!</definedName>
    <definedName name="__123Graph_D">#REF!</definedName>
    <definedName name="__123Graph_DBERLGRAP">'[3]Time series'!#REF!</definedName>
    <definedName name="__123Graph_DCATCH1">'[3]Time series'!#REF!</definedName>
    <definedName name="__123Graph_DChart1">'[5]2'!#REF!</definedName>
    <definedName name="__123Graph_DChart2">'[5]2'!#REF!</definedName>
    <definedName name="__123Graph_DChart3">'[5]2'!#REF!</definedName>
    <definedName name="__123Graph_DCONVERG1">'[3]Time series'!#REF!</definedName>
    <definedName name="__123Graph_DCPI">[13]CPI!#REF!</definedName>
    <definedName name="__123Graph_DCURRENT">'[16]Dep fonct'!#REF!</definedName>
    <definedName name="__123Graph_DECTOT">#REF!</definedName>
    <definedName name="__123Graph_DGRAPH41">'[3]Time series'!#REF!</definedName>
    <definedName name="__123Graph_DPERIA">'[3]Time series'!#REF!</definedName>
    <definedName name="__123Graph_DPERIB">'[3]Time series'!#REF!</definedName>
    <definedName name="__123Graph_DPRODABSC">'[3]Time series'!#REF!</definedName>
    <definedName name="__123Graph_DSEASON_MONEY">'[10]MonSurv-BC'!#REF!</definedName>
    <definedName name="__123Graph_DSEASON_SIGHT">'[10]MonSurv-BC'!#REF!</definedName>
    <definedName name="__123Graph_DSEASON_TIME">'[10]MonSurv-BC'!#REF!</definedName>
    <definedName name="__123Graph_DTRADECPI">[13]CPI!#REF!</definedName>
    <definedName name="__123Graph_DUTRECHT">'[3]Time series'!#REF!</definedName>
    <definedName name="__123Graph_E">#REF!</definedName>
    <definedName name="__123Graph_EBERLGRAP">'[3]Time series'!#REF!</definedName>
    <definedName name="__123Graph_ECATCH1">#REF!</definedName>
    <definedName name="__123Graph_EChart1">'[5]2'!#REF!</definedName>
    <definedName name="__123Graph_EChart2">'[5]2'!#REF!</definedName>
    <definedName name="__123Graph_EChart3">'[5]2'!#REF!</definedName>
    <definedName name="__123Graph_ECONVERG1">'[3]Time series'!#REF!</definedName>
    <definedName name="__123Graph_ECURRENT">'[16]Dep fonct'!#REF!</definedName>
    <definedName name="__123Graph_EECTOT">#REF!</definedName>
    <definedName name="__123Graph_EGRAPH41">'[3]Time series'!#REF!</definedName>
    <definedName name="__123Graph_EPERIA">'[3]Time series'!#REF!</definedName>
    <definedName name="__123Graph_EPRODABSC">'[3]Time series'!#REF!</definedName>
    <definedName name="__123Graph_ESEASON_CASH">'[10]MonSurv-BC'!#REF!</definedName>
    <definedName name="__123Graph_ESEASON_MONEY">'[10]MonSurv-BC'!#REF!</definedName>
    <definedName name="__123Graph_ESEASON_TIME">'[10]MonSurv-BC'!#REF!</definedName>
    <definedName name="__123Graph_F">'[17]Table SR'!#REF!</definedName>
    <definedName name="__123Graph_FBERLGRAP">'[3]Time series'!#REF!</definedName>
    <definedName name="__123Graph_FChart1">'[5]2'!#REF!</definedName>
    <definedName name="__123Graph_FChart2">'[5]2'!#REF!</definedName>
    <definedName name="__123Graph_FChart3">'[5]2'!#REF!</definedName>
    <definedName name="__123Graph_FCurrent">'[5]2'!#REF!</definedName>
    <definedName name="__123Graph_FGRAPH41">'[3]Time series'!#REF!</definedName>
    <definedName name="__123Graph_FPRODABSC">'[3]Time series'!#REF!</definedName>
    <definedName name="__123Graph_X">#REF!</definedName>
    <definedName name="__123Graph_XBKSRESRV">[4]BOG!#REF!</definedName>
    <definedName name="__123Graph_XChart1">'[18]Summary BOP'!#REF!</definedName>
    <definedName name="__123Graph_XCREDIT">'[10]MonSurv-BC'!#REF!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[8]WB!$Q$9:$AK$9</definedName>
    <definedName name="__123Graph_XIMPORTS">'[9]CA input'!#REF!</definedName>
    <definedName name="__123Graph_XRUBRATE">'[7]ex rate'!$K$15:$AN$15</definedName>
    <definedName name="__123Graph_XUSRATE">'[7]ex rate'!$K$15:$AN$15</definedName>
    <definedName name="__dde">'[19]Time series'!#REF!</definedName>
    <definedName name="_1___123Graph_AChart_1A">[6]CPIINDEX!$O$263:$O$310</definedName>
    <definedName name="_10___123Graph_XChart_3A">[6]CPIINDEX!$B$203:$B$310</definedName>
    <definedName name="_103__123Graph_BSEIGNOR">[20]seignior!#REF!</definedName>
    <definedName name="_104__123Graph_BWB_ADJ_PRJ">[8]WB!$Q$257:$AK$257</definedName>
    <definedName name="_105__123Graph_CMIMPMA_0">#REF!</definedName>
    <definedName name="_11___123Graph_XChart_4A">[6]CPIINDEX!$B$239:$B$298</definedName>
    <definedName name="_11_0ju">#REF!</definedName>
    <definedName name="_116__123Graph_DGROWTH_CPI">[21]Data!#REF!</definedName>
    <definedName name="_117__123Graph_DMIMPMA_1">#REF!</definedName>
    <definedName name="_118__123Graph_EMIMPMA_0">#REF!</definedName>
    <definedName name="_119__123Graph_EMIMPMA_1">#REF!</definedName>
    <definedName name="_120__123Graph_FMIMPMA_0">#REF!</definedName>
    <definedName name="_121__123Graph_XCHART_2">[22]IPC1988!$A$176:$A$182</definedName>
    <definedName name="_122__123Graph_XMIMPMA_0">#REF!</definedName>
    <definedName name="_123__123Graph_XR_BMONEY">#REF!</definedName>
    <definedName name="_123Graph_A1">#REF!</definedName>
    <definedName name="_123graph_b">[23]A!#REF!</definedName>
    <definedName name="_12no">'[16]Dep fonct'!#REF!</definedName>
    <definedName name="_134__123Graph_XREALEX_WAGE">[24]PRIVATE!#REF!</definedName>
    <definedName name="_165_0ju">#REF!</definedName>
    <definedName name="_2___123Graph_AChart_2A">[6]CPIINDEX!$K$203:$K$304</definedName>
    <definedName name="_2__123Graph_ACHART_8">#REF!</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[26]Data!#REF!</definedName>
    <definedName name="_3__123Graph_BCHART_8">#REF!</definedName>
    <definedName name="_37__123Graph_ACPI_ER_LOG">[27]ER!#REF!</definedName>
    <definedName name="_4___123Graph_AChart_4A">[6]CPIINDEX!$O$239:$O$298</definedName>
    <definedName name="_4__123Graph_CCHART_8">#REF!</definedName>
    <definedName name="_48__123Graph_AGROWTH_CPI">[21]Data!#REF!</definedName>
    <definedName name="_49__123Graph_AIBA_IBRD">[8]WB!$Q$62:$AK$62</definedName>
    <definedName name="_5___123Graph_BChart_1A">[6]CPIINDEX!$S$263:$S$310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[6]CPIINDEX!#REF!</definedName>
    <definedName name="_6__123Graph_DGROWTH_CPI">[26]Data!#REF!</definedName>
    <definedName name="_6__123Graph_XCHART_8">#REF!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[6]CPIINDEX!#REF!</definedName>
    <definedName name="_7__123Graph_XREALEX_WAGE">[28]PRIVATE!#REF!</definedName>
    <definedName name="_79__123Graph_BCPI_ER_LOG">[27]ER!#REF!</definedName>
    <definedName name="_8___123Graph_XChart_1A">[6]CPIINDEX!$B$263:$B$310</definedName>
    <definedName name="_9___123Graph_XChart_2A">[6]CPIINDEX!$B$203:$B$310</definedName>
    <definedName name="_90__123Graph_BIBA_IBRD">[27]WB!#REF!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[29]A!$A$43:$A$598</definedName>
    <definedName name="_FILLL">[30]Fund_Credit!#REF!</definedName>
    <definedName name="_filterd">[31]C!$P$428:$T$428</definedName>
    <definedName name="_xlnm._FilterDatabase">[32]C!$P$428:$T$428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3">#REF!</definedName>
    <definedName name="_PGE2011" localSheetId="4">#REF!</definedName>
    <definedName name="_PGE2011" localSheetId="5">#REF!</definedName>
    <definedName name="_PGE2011" localSheetId="6">#REF!</definedName>
    <definedName name="_PGE2011" localSheetId="7">#REF!</definedName>
    <definedName name="_PGE2011" localSheetId="8">#REF!</definedName>
    <definedName name="_PGE2011" localSheetId="9">#REF!</definedName>
    <definedName name="_PGE2011" localSheetId="0">#REF!</definedName>
    <definedName name="_PGE2011" localSheetId="1">#REF!</definedName>
    <definedName name="_PGE2011">#REF!</definedName>
    <definedName name="_Regression_Int">1</definedName>
    <definedName name="_Regression_Out" localSheetId="2" hidden="1">[33]Hoja1!#REF!</definedName>
    <definedName name="_Regression_Out" localSheetId="3" hidden="1">[33]Hoja1!#REF!</definedName>
    <definedName name="_Regression_Out" localSheetId="4" hidden="1">[34]Hoja1!#REF!</definedName>
    <definedName name="_Regression_Out" localSheetId="5" hidden="1">[34]Hoja1!#REF!</definedName>
    <definedName name="_Regression_Out" localSheetId="6" hidden="1">[34]Hoja1!#REF!</definedName>
    <definedName name="_Regression_Out" localSheetId="7" hidden="1">[33]Hoja1!#REF!</definedName>
    <definedName name="_Regression_Out" localSheetId="8" hidden="1">[33]Hoja1!#REF!</definedName>
    <definedName name="_Regression_Out" localSheetId="9" hidden="1">[33]Hoja1!#REF!</definedName>
    <definedName name="_Regression_Out" localSheetId="0" hidden="1">[34]Hoja1!#REF!</definedName>
    <definedName name="_Regression_Out" localSheetId="1" hidden="1">[34]Hoja1!#REF!</definedName>
    <definedName name="_Regression_Out" hidden="1">[33]Hoja1!#REF!</definedName>
    <definedName name="_Regression_X">#REF!</definedName>
    <definedName name="_Regression_Y">#REF!</definedName>
    <definedName name="_SIM2" localSheetId="2">[35]PENSION!#REF!</definedName>
    <definedName name="_SIM2" localSheetId="3">[35]PENSION!#REF!</definedName>
    <definedName name="_SIM2" localSheetId="6">[35]PENSION!#REF!</definedName>
    <definedName name="_SIM2" localSheetId="7">[35]PENSION!#REF!</definedName>
    <definedName name="_SIM2" localSheetId="8">[35]PENSION!#REF!</definedName>
    <definedName name="_SIM2" localSheetId="9">[35]PENSION!#REF!</definedName>
    <definedName name="_SIM2" localSheetId="0">[35]PENSION!#REF!</definedName>
    <definedName name="_SIM2" localSheetId="1">[35]PENSION!#REF!</definedName>
    <definedName name="_SIM2">[35]PENSION!#REF!</definedName>
    <definedName name="_Sort">#REF!</definedName>
    <definedName name="_SRT11">{"Minpmon",#N/A,FALSE,"Monthinput"}</definedName>
    <definedName name="_TCI1" localSheetId="2">[35]PENSION!#REF!</definedName>
    <definedName name="_TCI1" localSheetId="3">[35]PENSION!#REF!</definedName>
    <definedName name="_TCI1" localSheetId="6">[35]PENSION!#REF!</definedName>
    <definedName name="_TCI1" localSheetId="7">[35]PENSION!#REF!</definedName>
    <definedName name="_TCI1" localSheetId="8">[35]PENSION!#REF!</definedName>
    <definedName name="_TCI1" localSheetId="9">[35]PENSION!#REF!</definedName>
    <definedName name="_TCI1" localSheetId="0">[35]PENSION!#REF!</definedName>
    <definedName name="_TCI1">[35]PENSION!#REF!</definedName>
    <definedName name="_TCI2" localSheetId="2">[35]PENSION!#REF!</definedName>
    <definedName name="_TCI2" localSheetId="3">[35]PENSION!#REF!</definedName>
    <definedName name="_TCI2" localSheetId="6">[35]PENSION!#REF!</definedName>
    <definedName name="_TCI2" localSheetId="7">[35]PENSION!#REF!</definedName>
    <definedName name="_TCI2" localSheetId="8">[35]PENSION!#REF!</definedName>
    <definedName name="_TCI2" localSheetId="9">[35]PENSION!#REF!</definedName>
    <definedName name="_TCI2" localSheetId="0">[35]PENSION!#REF!</definedName>
    <definedName name="_TCI2">[35]PENSION!#REF!</definedName>
    <definedName name="_ty">'[19]Time series'!#REF!</definedName>
    <definedName name="_Z" localSheetId="2">'[1]Cap. - 3'!#REF!</definedName>
    <definedName name="_Z" localSheetId="3">'[1]Cap. - 3'!#REF!</definedName>
    <definedName name="_Z" localSheetId="6">'[1]Cap. - 3'!#REF!</definedName>
    <definedName name="_Z" localSheetId="7">'[1]Cap. - 3'!#REF!</definedName>
    <definedName name="_Z" localSheetId="8">'[2]Cap. - 3'!#REF!</definedName>
    <definedName name="_Z" localSheetId="9">'[1]Cap.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3">#REF!</definedName>
    <definedName name="aaaa" localSheetId="6">#REF!</definedName>
    <definedName name="aaaa" localSheetId="7">#REF!</definedName>
    <definedName name="aaaa" localSheetId="8">#REF!</definedName>
    <definedName name="aaaa" localSheetId="9">#REF!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'[36]COP FED'!#REF!</definedName>
    <definedName name="ACwvu.PLA2.">'[36]COP FED'!$A$1:$N$49</definedName>
    <definedName name="ACwvu.Print.">[37]Med!#REF!</definedName>
    <definedName name="Ambito" localSheetId="0">[38]claves!$G$3:$G$4</definedName>
    <definedName name="Ambito">[38]claves!$G$3:$G$4</definedName>
    <definedName name="AMPO5">"Gráfico 8"</definedName>
    <definedName name="anscount">1</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7">[35]PENSION!#REF!</definedName>
    <definedName name="AÑO" localSheetId="8">[35]PENSION!#REF!</definedName>
    <definedName name="AÑO" localSheetId="9">[35]PENSION!#REF!</definedName>
    <definedName name="AÑO" localSheetId="0">[35]PENSION!#REF!</definedName>
    <definedName name="AÑO" localSheetId="1">[35]PENSION!#REF!</definedName>
    <definedName name="AÑO">[35]PENSION!#REF!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6">'[1]Cap- 1 '!#REF!</definedName>
    <definedName name="_xlnm.Extract" localSheetId="7">'[1]Cap- 1 '!#REF!</definedName>
    <definedName name="_xlnm.Extract" localSheetId="8">'[2]Cap- 1 '!#REF!</definedName>
    <definedName name="_xlnm.Extract" localSheetId="9">'[1]Cap- 1 '!#REF!</definedName>
    <definedName name="_xlnm.Extract" localSheetId="0">'[1]Cap- 1 '!#REF!</definedName>
    <definedName name="_xlnm.Extract">'[1]Cap- 1 '!#REF!</definedName>
    <definedName name="_xlnm.Print_Area" localSheetId="2">'1- Cuantías a excluir gasto '!$B$1:$F$5</definedName>
    <definedName name="_xlnm.Print_Area" localSheetId="3">'2- Garantías'!$B$1:$G$28</definedName>
    <definedName name="_xlnm.Print_Area" localSheetId="4">'3a- Educación-sanidad-empleo'!$B$1:$I$11</definedName>
    <definedName name="_xlnm.Print_Area" localSheetId="5">#REF!</definedName>
    <definedName name="_xlnm.Print_Area" localSheetId="6">'4-Medidas Hacienda ex-post'!$B$2:$H$23</definedName>
    <definedName name="_xlnm.Print_Area" localSheetId="7">'5- Medidas Estado y SS'!$A$1:$E$6</definedName>
    <definedName name="_xlnm.Print_Area" localSheetId="8">#REF!</definedName>
    <definedName name="_xlnm.Print_Area" localSheetId="9">#REF!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[25]!atrade</definedName>
    <definedName name="autonomia" localSheetId="2">#REF!</definedName>
    <definedName name="autonomia" localSheetId="3">#REF!</definedName>
    <definedName name="autonomia" localSheetId="4">#REF!</definedName>
    <definedName name="autonomia" localSheetId="5">#REF!</definedName>
    <definedName name="autonomia" localSheetId="6">#REF!</definedName>
    <definedName name="autonomia" localSheetId="7">#REF!</definedName>
    <definedName name="autonomia" localSheetId="8">#REF!</definedName>
    <definedName name="autonomia" localSheetId="9">#REF!</definedName>
    <definedName name="autonomia" localSheetId="0">#REF!</definedName>
    <definedName name="autonomia" localSheetId="1">#REF!</definedName>
    <definedName name="autonomia">#REF!</definedName>
    <definedName name="_xlnm.Database" localSheetId="2">#REF!</definedName>
    <definedName name="_xlnm.Database" localSheetId="3">#REF!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'[39]Read Me'!$F$1</definedName>
    <definedName name="bfftsy">[8]ER!#REF!</definedName>
    <definedName name="BFLD_DF">#N/A</definedName>
    <definedName name="BFLD_DF2">#N/A</definedName>
    <definedName name="bfsdhtr">[8]WB!#REF!</definedName>
    <definedName name="bg">{"Tab1",#N/A,FALSE,"P";"Tab2",#N/A,FALSE,"P"}</definedName>
    <definedName name="BLPH1">#REF!</definedName>
    <definedName name="BLPH10">#REF!</definedName>
    <definedName name="BLPH100">[40]SpotExchangeRates!#REF!</definedName>
    <definedName name="BLPH101">[40]SpotExchangeRates!#REF!</definedName>
    <definedName name="BLPH102">[40]SpotExchangeRates!#REF!</definedName>
    <definedName name="BLPH103">[40]SpotExchangeRates!#REF!</definedName>
    <definedName name="BLPH104">[40]SpotExchangeRates!#REF!</definedName>
    <definedName name="BLPH105">[40]SpotExchangeRates!#REF!</definedName>
    <definedName name="BLPH106">[40]SpotExchangeRates!#REF!</definedName>
    <definedName name="BLPH107">[40]SpotExchangeRates!#REF!</definedName>
    <definedName name="BLPH108">[40]SpotExchangeRates!#REF!</definedName>
    <definedName name="BLPH109">[40]SpotExchangeRates!#REF!</definedName>
    <definedName name="BLPH110">[40]SpotExchangeRates!#REF!</definedName>
    <definedName name="BLPH111">[40]SpotExchangeRates!#REF!</definedName>
    <definedName name="BLPH112">[40]SpotExchangeRates!#REF!</definedName>
    <definedName name="BLPH113">[40]SpotExchangeRates!#REF!</definedName>
    <definedName name="BLPH114">[40]SpotExchangeRates!#REF!</definedName>
    <definedName name="BLPH115">[40]SpotExchangeRates!#REF!</definedName>
    <definedName name="BLPH116">[40]SpotExchangeRates!#REF!</definedName>
    <definedName name="BLPH117">[40]SpotExchangeRates!#REF!</definedName>
    <definedName name="BLPH118">[40]SpotExchangeRates!#REF!</definedName>
    <definedName name="BLPH119">[40]SpotExchangeRates!#REF!</definedName>
    <definedName name="BLPH12">#REF!</definedName>
    <definedName name="BLPH120">[40]SpotExchangeRates!#REF!</definedName>
    <definedName name="BLPH121">[40]SpotExchangeRates!#REF!</definedName>
    <definedName name="BLPH122">[40]SpotExchangeRates!#REF!</definedName>
    <definedName name="BLPH123">[40]SpotExchangeRates!#REF!</definedName>
    <definedName name="BLPH124">[40]SpotExchangeRates!#REF!</definedName>
    <definedName name="BLPH125">[40]SpotExchangeRates!#REF!</definedName>
    <definedName name="BLPH126">[40]SpotExchangeRates!#REF!</definedName>
    <definedName name="BLPH127">[40]SpotExchangeRates!#REF!</definedName>
    <definedName name="BLPH128">[40]SpotExchangeRates!#REF!</definedName>
    <definedName name="BLPH129">[40]SpotExchangeRates!#REF!</definedName>
    <definedName name="BLPH13">#REF!</definedName>
    <definedName name="BLPH130">[40]SpotExchangeRates!#REF!</definedName>
    <definedName name="BLPH131">[40]SpotExchangeRates!#REF!</definedName>
    <definedName name="BLPH132">[40]SpotExchangeRates!#REF!</definedName>
    <definedName name="BLPH133">[40]SpotExchangeRates!#REF!</definedName>
    <definedName name="BLPH134">[40]SpotExchangeRates!#REF!</definedName>
    <definedName name="BLPH135">[40]SpotExchangeRates!#REF!</definedName>
    <definedName name="BLPH136">[40]SpotExchangeRates!#REF!</definedName>
    <definedName name="BLPH137">[40]SpotExchangeRates!#REF!</definedName>
    <definedName name="BLPH138">[40]SpotExchangeRates!#REF!</definedName>
    <definedName name="BLPH139">[40]SpotExchangeRates!#REF!</definedName>
    <definedName name="BLPH14">[41]Raw_1!#REF!</definedName>
    <definedName name="BLPH140">[40]SpotExchangeRates!#REF!</definedName>
    <definedName name="BLPH141">[40]SpotExchangeRates!#REF!</definedName>
    <definedName name="BLPH142">[40]SpotExchangeRates!#REF!</definedName>
    <definedName name="BLPH143">[40]SpotExchangeRates!#REF!</definedName>
    <definedName name="BLPH144">[40]SpotExchangeRates!#REF!</definedName>
    <definedName name="BLPH145">[40]SpotExchangeRates!#REF!</definedName>
    <definedName name="BLPH146">[40]SpotExchangeRates!#REF!</definedName>
    <definedName name="BLPH147">[40]SpotExchangeRates!#REF!</definedName>
    <definedName name="BLPH148">[40]SpotExchangeRates!#REF!</definedName>
    <definedName name="BLPH149">[40]SpotExchangeRates!#REF!</definedName>
    <definedName name="BLPH15">[40]SpotExchangeRates!#REF!</definedName>
    <definedName name="BLPH150">[40]SpotExchangeRates!#REF!</definedName>
    <definedName name="BLPH151">[40]SpotExchangeRates!#REF!</definedName>
    <definedName name="BLPH152">[40]SpotExchangeRates!#REF!</definedName>
    <definedName name="BLPH153">[40]SpotExchangeRates!#REF!</definedName>
    <definedName name="BLPH154">[40]SpotExchangeRates!#REF!</definedName>
    <definedName name="BLPH155">[40]SpotExchangeRates!#REF!</definedName>
    <definedName name="BLPH156">[40]SpotExchangeRates!#REF!</definedName>
    <definedName name="BLPH157">[40]SpotExchangeRates!#REF!</definedName>
    <definedName name="BLPH158">[40]SpotExchangeRates!#REF!</definedName>
    <definedName name="BLPH159">[40]SpotExchangeRates!#REF!</definedName>
    <definedName name="BLPH16">[40]SpotExchangeRates!#REF!</definedName>
    <definedName name="BLPH160">[40]SpotExchangeRates!#REF!</definedName>
    <definedName name="BLPH161">[40]SpotExchangeRates!#REF!</definedName>
    <definedName name="BLPH162">[40]SpotExchangeRates!#REF!</definedName>
    <definedName name="BLPH163">[40]SpotExchangeRates!#REF!</definedName>
    <definedName name="BLPH164">[40]StockMarketIndices!#REF!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[40]StockMarketIndices!#REF!</definedName>
    <definedName name="BLPH17">[40]SpotExchangeRates!#REF!</definedName>
    <definedName name="BLPH170">[40]StockMarketIndices!#REF!</definedName>
    <definedName name="BLPH171">[40]StockMarketIndices!$G$7</definedName>
    <definedName name="BLPH172">[40]StockMarketIndices!$F$7</definedName>
    <definedName name="BLPH173">[40]StockMarketIndices!#REF!</definedName>
    <definedName name="BLPH174">[40]StockMarketIndices!$E$7</definedName>
    <definedName name="BLPH175">[40]StockMarketIndices!#REF!</definedName>
    <definedName name="BLPH176">[40]StockMarketIndices!$D$7</definedName>
    <definedName name="BLPH177">[40]StockMarketIndices!$B$7</definedName>
    <definedName name="BLPH18">[40]SpotExchangeRates!#REF!</definedName>
    <definedName name="BLPH19">[40]SpotExchangeRates!#REF!</definedName>
    <definedName name="BLPH2">#REF!</definedName>
    <definedName name="BLPH20">[40]SpotExchangeRates!#REF!</definedName>
    <definedName name="BLPH20023">#REF!</definedName>
    <definedName name="BLPH21">[40]SpotExchangeRates!#REF!</definedName>
    <definedName name="BLPH22">[40]SpotExchangeRates!#REF!</definedName>
    <definedName name="BLPH23">[40]SpotExchangeRates!#REF!</definedName>
    <definedName name="BLPH24">[40]SpotExchangeRates!#REF!</definedName>
    <definedName name="BLPH25">[40]SpotExchangeRates!#REF!</definedName>
    <definedName name="BLPH26">[40]SpotExchangeRates!#REF!</definedName>
    <definedName name="BLPH27">[40]SpotExchangeRates!#REF!</definedName>
    <definedName name="BLPH28">[40]SpotExchangeRates!#REF!</definedName>
    <definedName name="BLPH29">[40]SpotExchangeRates!#REF!</definedName>
    <definedName name="BLPH3">[42]dataEmbiDeficit!#REF!</definedName>
    <definedName name="BLPH30">[40]SpotExchangeRates!#REF!</definedName>
    <definedName name="BLPH31">[40]SpotExchangeRates!#REF!</definedName>
    <definedName name="BLPH32">[40]SpotExchangeRates!#REF!</definedName>
    <definedName name="BLPH33">[40]SpotExchangeRates!#REF!</definedName>
    <definedName name="BLPH34">[40]SpotExchangeRates!#REF!</definedName>
    <definedName name="BLPH35">[40]SpotExchangeRates!#REF!</definedName>
    <definedName name="BLPH36">[40]SpotExchangeRates!#REF!</definedName>
    <definedName name="BLPH37">[40]SpotExchangeRates!#REF!</definedName>
    <definedName name="BLPH38">[40]SpotExchangeRates!#REF!</definedName>
    <definedName name="BLPH39">[40]SpotExchangeRates!#REF!</definedName>
    <definedName name="BLPH4">[42]dataEmbiDeficit!#REF!</definedName>
    <definedName name="BLPH40">[40]SpotExchangeRates!#REF!</definedName>
    <definedName name="BLPH4000002">[43]embi_day!#REF!</definedName>
    <definedName name="BLPH4000003">[43]embi_day!#REF!</definedName>
    <definedName name="BLPH4000004">[43]embi_day!#REF!</definedName>
    <definedName name="BLPH4000005">[43]embi_day!#REF!</definedName>
    <definedName name="BLPH4000006">[43]embi_day!#REF!</definedName>
    <definedName name="BLPH4000007">[43]embi_day!#REF!</definedName>
    <definedName name="BLPH4000008">[43]embi_day!#REF!</definedName>
    <definedName name="BLPH4000009">[43]embi_day!#REF!</definedName>
    <definedName name="BLPH4000011">[43]embi_day!#REF!</definedName>
    <definedName name="BLPH4000012">[43]embi_day!#REF!</definedName>
    <definedName name="BLPH4000014">[43]embi_day!#REF!</definedName>
    <definedName name="BLPH4000015">[43]embi_day!#REF!</definedName>
    <definedName name="BLPH41">[40]SpotExchangeRates!#REF!</definedName>
    <definedName name="BLPH42">[40]SpotExchangeRates!#REF!</definedName>
    <definedName name="BLPH43">[40]SpotExchangeRates!#REF!</definedName>
    <definedName name="BLPH44">[40]SpotExchangeRates!#REF!</definedName>
    <definedName name="BLPH45">[40]SpotExchangeRates!#REF!</definedName>
    <definedName name="BLPH46">[40]SpotExchangeRates!#REF!</definedName>
    <definedName name="BLPH47">#REF!</definedName>
    <definedName name="BLPH5">#REF!</definedName>
    <definedName name="BLPH56">[40]SpotExchangeRates!#REF!</definedName>
    <definedName name="BLPH57">[40]SpotExchangeRates!#REF!</definedName>
    <definedName name="BLPH58">[40]SpotExchangeRates!#REF!</definedName>
    <definedName name="BLPH6">#REF!</definedName>
    <definedName name="BLPH7">[40]SpotExchangeRates!#REF!</definedName>
    <definedName name="BLPH78">[43]GenericIR!#REF!</definedName>
    <definedName name="BLPH8">'[44]Ex rate bloom'!$V$4</definedName>
    <definedName name="BLPH86">[40]SpotExchangeRates!#REF!</definedName>
    <definedName name="BLPH87">[40]SpotExchangeRates!#REF!</definedName>
    <definedName name="BLPH88">[40]SpotExchangeRates!$D$10</definedName>
    <definedName name="BLPH89">[40]SpotExchangeRates!#REF!</definedName>
    <definedName name="BLPH9">'[45]Excel History Wizard'!#REF!</definedName>
    <definedName name="BLPH90">[40]SpotExchangeRates!$E$10</definedName>
    <definedName name="BLPH91">[40]SpotExchangeRates!$F$10</definedName>
    <definedName name="BLPH9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[40]SpotExchangeRates!#REF!</definedName>
    <definedName name="BLPH98">[40]SpotExchangeRates!#REF!</definedName>
    <definedName name="BLPH99">[40]SpotExchangeRates!#REF!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[46]!BORRA_CUADROS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[47]Claves!$AF$2:$AF$10</definedName>
    <definedName name="Capítulo__Ingresos" localSheetId="0">[48]Claves!$AF$2:$AF$10</definedName>
    <definedName name="Capítulo__Ingresos">[48]Claves!$AF$2:$AF$10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[49]!base-flow</definedName>
    <definedName name="Contents">[4]Contents!$A$1:$E$38:'[4]Contents'!$B$2</definedName>
    <definedName name="contents2">[50]MSRV!#REF!</definedName>
    <definedName name="copiar" localSheetId="2">#REF!</definedName>
    <definedName name="copiar" localSheetId="3">#REF!</definedName>
    <definedName name="copiar" localSheetId="4">#REF!</definedName>
    <definedName name="copiar" localSheetId="5">#REF!</definedName>
    <definedName name="copiar" localSheetId="6">#REF!</definedName>
    <definedName name="copiar" localSheetId="7">#REF!</definedName>
    <definedName name="copiar" localSheetId="8">#REF!</definedName>
    <definedName name="copiar" localSheetId="9">#REF!</definedName>
    <definedName name="copiar" localSheetId="0">#REF!</definedName>
    <definedName name="copiar" localSheetId="1">#REF!</definedName>
    <definedName name="copiar">#REF!</definedName>
    <definedName name="copiar2" localSheetId="2">#REF!</definedName>
    <definedName name="copiar2" localSheetId="3">#REF!</definedName>
    <definedName name="copiar2" localSheetId="4">#REF!</definedName>
    <definedName name="copiar2" localSheetId="6">#REF!</definedName>
    <definedName name="copiar2" localSheetId="7">#REF!</definedName>
    <definedName name="copiar2" localSheetId="8">#REF!</definedName>
    <definedName name="copiar2" localSheetId="9">#REF!</definedName>
    <definedName name="copiar2" localSheetId="0">#REF!</definedName>
    <definedName name="copiar2" localSheetId="1">#REF!</definedName>
    <definedName name="copiar2">#REF!</definedName>
    <definedName name="CountryCode">[51]readme!$B$2</definedName>
    <definedName name="cp">'[52]C Summary'!#REF!</definedName>
    <definedName name="CSdmx">'[39]Read Me'!$G$2</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6">[35]PENSION!#REF!</definedName>
    <definedName name="CUADRO7" localSheetId="7">[35]PENSION!#REF!</definedName>
    <definedName name="CUADRO7" localSheetId="8">[35]PENSION!#REF!</definedName>
    <definedName name="CUADRO7" localSheetId="9">[35]PENSION!#REF!</definedName>
    <definedName name="CUADRO7" localSheetId="0">[35]PENSION!#REF!</definedName>
    <definedName name="CUADRO7" localSheetId="1">[35]PENSION!#REF!</definedName>
    <definedName name="CUADRO7">[35]PENSION!#REF!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6">[35]PENSION!#REF!</definedName>
    <definedName name="CUADRO8" localSheetId="7">[35]PENSION!#REF!</definedName>
    <definedName name="CUADRO8" localSheetId="8">[35]PENSION!#REF!</definedName>
    <definedName name="CUADRO8" localSheetId="9">[35]PENSION!#REF!</definedName>
    <definedName name="CUADRO8" localSheetId="0">[35]PENSION!#REF!</definedName>
    <definedName name="CUADRO8" localSheetId="1">[35]PENSION!#REF!</definedName>
    <definedName name="CUADRO8">[35]PENSION!#REF!</definedName>
    <definedName name="Cwvu.a.">[53]BOP!$A$36:$IV$36,[53]BOP!$A$44:$IV$44,[53]BOP!$A$59:$IV$59,[53]BOP!#REF!,[53]BOP!#REF!,[53]BOP!$A$81:$IV$88</definedName>
    <definedName name="Cwvu.bop.">[53]BOP!$A$36:$IV$36,[53]BOP!$A$44:$IV$44,[53]BOP!$A$59:$IV$59,[53]BOP!#REF!,[53]BOP!#REF!,[53]BOP!$A$81:$IV$88</definedName>
    <definedName name="Cwvu.bop.sr.">[53]BOP!$A$36:$IV$36,[53]BOP!$A$44:$IV$44,[53]BOP!$A$59:$IV$59,[53]BOP!#REF!,[53]BOP!#REF!,[53]BOP!$A$81:$IV$88</definedName>
    <definedName name="Cwvu.bopsdr.sr.">[53]BOP!$A$36:$IV$36,[53]BOP!$A$44:$IV$44,[53]BOP!$A$59:$IV$59,[53]BOP!#REF!,[53]BOP!#REF!,[53]BOP!$A$81:$IV$88</definedName>
    <definedName name="Cwvu.cotton.">[53]BOP!$A$36:$IV$36,[53]BOP!$A$44:$IV$44,[53]BOP!$A$59:$IV$59,[53]BOP!#REF!,[53]BOP!#REF!,[53]BOP!$A$79:$IV$79,[53]BOP!$A$81:$IV$88,[53]BOP!#REF!</definedName>
    <definedName name="Cwvu.cottonall.">[53]BOP!$A$36:$IV$36,[53]BOP!$A$44:$IV$44,[53]BOP!$A$59:$IV$59,[53]BOP!#REF!,[53]BOP!#REF!,[53]BOP!$A$79:$IV$79,[53]BOP!$A$81:$IV$88</definedName>
    <definedName name="Cwvu.exportdetails.">[53]BOP!$A$36:$IV$36,[53]BOP!$A$44:$IV$44,[53]BOP!$A$59:$IV$59,[53]BOP!#REF!,[53]BOP!#REF!,[53]BOP!$A$79:$IV$79,[53]BOP!#REF!</definedName>
    <definedName name="Cwvu.exports.">[53]BOP!$A$36:$IV$36,[53]BOP!$A$44:$IV$44,[53]BOP!$A$59:$IV$59,[53]BOP!#REF!,[53]BOP!#REF!,[53]BOP!$A$79:$IV$79,[53]BOP!$A$81:$IV$88,[53]BOP!#REF!</definedName>
    <definedName name="Cwvu.gold.">[53]BOP!$A$36:$IV$36,[53]BOP!$A$44:$IV$44,[53]BOP!$A$59:$IV$59,[53]BOP!#REF!,[53]BOP!#REF!,[53]BOP!$A$79:$IV$79,[53]BOP!$A$81:$IV$88,[53]BOP!#REF!</definedName>
    <definedName name="Cwvu.goldall.">[53]BOP!$A$36:$IV$36,[53]BOP!$A$44:$IV$44,[53]BOP!$A$59:$IV$59,[53]BOP!#REF!,[53]BOP!#REF!,[53]BOP!$A$79:$IV$79,[53]BOP!$A$81:$IV$88,[53]BOP!#REF!</definedName>
    <definedName name="Cwvu.IMPORT.">#REF!</definedName>
    <definedName name="Cwvu.imports.">[53]BOP!$A$36:$IV$36,[53]BOP!$A$44:$IV$44,[53]BOP!$A$59:$IV$59,[53]BOP!#REF!,[53]BOP!#REF!,[53]BOP!$A$79:$IV$79,[53]BOP!$A$81:$IV$88,[53]BOP!#REF!,[53]BOP!#REF!</definedName>
    <definedName name="Cwvu.importsall.">[53]BOP!$A$36:$IV$36,[53]BOP!$A$44:$IV$44,[53]BOP!$A$59:$IV$59,[53]BOP!#REF!,[53]BOP!#REF!,[53]BOP!$A$79:$IV$79,[53]BOP!$A$81:$IV$88,[53]BOP!#REF!,[53]BOP!#REF!</definedName>
    <definedName name="Cwvu.Print.">[54]Indic!$A$109:$IV$109,[54]Indic!$A$196:$IV$197,[54]Indic!$A$208:$IV$209,[54]Indic!$A$217:$IV$218</definedName>
    <definedName name="Cwvu.tot.">[53]BOP!$A$36:$IV$36,[53]BOP!$A$44:$IV$44,[53]BOP!$A$59:$IV$59,[53]BOP!#REF!,[53]BOP!#REF!,[53]BOP!$A$79:$IV$79</definedName>
    <definedName name="czv" localSheetId="2">[55]Indice!#REF!</definedName>
    <definedName name="czv" localSheetId="3">[55]Indice!#REF!</definedName>
    <definedName name="czv" localSheetId="4">[55]Indice!#REF!</definedName>
    <definedName name="czv" localSheetId="5">[55]Indice!#REF!</definedName>
    <definedName name="czv" localSheetId="6">[55]Indice!#REF!</definedName>
    <definedName name="czv" localSheetId="7">[55]Indice!#REF!</definedName>
    <definedName name="czv" localSheetId="8">[56]Indice!#REF!</definedName>
    <definedName name="czv" localSheetId="9">[55]Indice!#REF!</definedName>
    <definedName name="czv" localSheetId="0">[55]Indice!#REF!</definedName>
    <definedName name="czv">[55]Indice!#REF!</definedName>
    <definedName name="d" localSheetId="2" hidden="1">[33]Hoja1!#REF!</definedName>
    <definedName name="d" localSheetId="3" hidden="1">[33]Hoja1!#REF!</definedName>
    <definedName name="d" localSheetId="4" hidden="1">[34]Hoja1!#REF!</definedName>
    <definedName name="d" localSheetId="5" hidden="1">[34]Hoja1!#REF!</definedName>
    <definedName name="d" localSheetId="6" hidden="1">[34]Hoja1!#REF!</definedName>
    <definedName name="d" localSheetId="7" hidden="1">[33]Hoja1!#REF!</definedName>
    <definedName name="d" localSheetId="8" hidden="1">[33]Hoja1!#REF!</definedName>
    <definedName name="d" localSheetId="9" hidden="1">[33]Hoja1!#REF!</definedName>
    <definedName name="d" localSheetId="0" hidden="1">[34]Hoja1!#REF!</definedName>
    <definedName name="d" localSheetId="1" hidden="1">[34]Hoja1!#REF!</definedName>
    <definedName name="d" hidden="1">[33]Hoja1!#REF!</definedName>
    <definedName name="date">#REF!</definedName>
    <definedName name="db">[57]Readme!$B$1</definedName>
    <definedName name="dd" localSheetId="2" hidden="1">[11]FOMENTO!#REF!</definedName>
    <definedName name="dd" localSheetId="3" hidden="1">[11]FOMENTO!#REF!</definedName>
    <definedName name="dd" localSheetId="7" hidden="1">[11]FOMENTO!#REF!</definedName>
    <definedName name="dd" localSheetId="9"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'[58]cuadro 2.3'!$B$1:$W$57</definedName>
    <definedName name="dddddf" localSheetId="8">'[59]cuadro 2.3'!$B$1:$W$57</definedName>
    <definedName name="dddddf" localSheetId="0">'[58]cuadro 2.3'!$B$1:$W$57</definedName>
    <definedName name="dddddf" localSheetId="1">'[58]cuadro 2.3'!$B$1:$W$57</definedName>
    <definedName name="dddddf">'[59]cuadro 2.3'!$B$1:$W$57</definedName>
    <definedName name="delegacion" localSheetId="2">#REF!</definedName>
    <definedName name="delegacion" localSheetId="3">#REF!</definedName>
    <definedName name="delegacion" localSheetId="4">#REF!</definedName>
    <definedName name="delegacion" localSheetId="5">#REF!</definedName>
    <definedName name="delegacion" localSheetId="6">#REF!</definedName>
    <definedName name="delegacion" localSheetId="7">#REF!</definedName>
    <definedName name="delegacion" localSheetId="8">#REF!</definedName>
    <definedName name="delegacion" localSheetId="9">#REF!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[35]PENSION!#REF!</definedName>
    <definedName name="EFSUST" localSheetId="3">[35]PENSION!#REF!</definedName>
    <definedName name="EFSUST" localSheetId="4">[35]PENSION!#REF!</definedName>
    <definedName name="EFSUST" localSheetId="5">[35]PENSION!#REF!</definedName>
    <definedName name="EFSUST" localSheetId="6">[35]PENSION!#REF!</definedName>
    <definedName name="EFSUST" localSheetId="7">[35]PENSION!#REF!</definedName>
    <definedName name="EFSUST" localSheetId="8">[35]PENSION!#REF!</definedName>
    <definedName name="EFSUST" localSheetId="9">[35]PENSION!#REF!</definedName>
    <definedName name="EFSUST" localSheetId="0">[35]PENSION!#REF!</definedName>
    <definedName name="EFSUST" localSheetId="1">[35]PENSION!#REF!</definedName>
    <definedName name="EFSUST">[35]PENSION!#REF!</definedName>
    <definedName name="enda">[60]ENDA!$A$1:$ZZ$1048</definedName>
    <definedName name="enda1r">[60]ENDA!$1:$1</definedName>
    <definedName name="EnPpto" localSheetId="0">[38]claves!$F$3:$F$4</definedName>
    <definedName name="EnPpto">[38]claves!$F$3:$F$4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'[19]Time series'!#REF!</definedName>
    <definedName name="est2d99" localSheetId="2">#REF!</definedName>
    <definedName name="est2d99" localSheetId="3">#REF!</definedName>
    <definedName name="est2d99" localSheetId="4">#REF!</definedName>
    <definedName name="est2d99" localSheetId="5">#REF!</definedName>
    <definedName name="est2d99" localSheetId="6">#REF!</definedName>
    <definedName name="est2d99" localSheetId="7">#REF!</definedName>
    <definedName name="est2d99" localSheetId="8">#REF!</definedName>
    <definedName name="est2d99" localSheetId="9">#REF!</definedName>
    <definedName name="est2d99" localSheetId="0">#REF!</definedName>
    <definedName name="est2d99" localSheetId="1">#REF!</definedName>
    <definedName name="est2d99">#REF!</definedName>
    <definedName name="est2dap" localSheetId="2">#REF!</definedName>
    <definedName name="est2dap" localSheetId="3">#REF!</definedName>
    <definedName name="est2dap" localSheetId="4">#REF!</definedName>
    <definedName name="est2dap" localSheetId="6">#REF!</definedName>
    <definedName name="est2dap" localSheetId="7">#REF!</definedName>
    <definedName name="est2dap" localSheetId="8">#REF!</definedName>
    <definedName name="est2dap" localSheetId="9">#REF!</definedName>
    <definedName name="est2dap" localSheetId="0">#REF!</definedName>
    <definedName name="est2dap" localSheetId="1">#REF!</definedName>
    <definedName name="est2dap">#REF!</definedName>
    <definedName name="est2i99" localSheetId="2">#REF!</definedName>
    <definedName name="est2i99" localSheetId="3">#REF!</definedName>
    <definedName name="est2i99" localSheetId="4">#REF!</definedName>
    <definedName name="est2i99" localSheetId="6">#REF!</definedName>
    <definedName name="est2i99" localSheetId="7">#REF!</definedName>
    <definedName name="est2i99" localSheetId="8">#REF!</definedName>
    <definedName name="est2i99" localSheetId="9">#REF!</definedName>
    <definedName name="est2i99" localSheetId="0">#REF!</definedName>
    <definedName name="est2i99" localSheetId="1">#REF!</definedName>
    <definedName name="est2i99">#REF!</definedName>
    <definedName name="ewqr">[21]Data!#REF!</definedName>
    <definedName name="Fechaaño" localSheetId="0">[38]claves!$D$3:$D$13</definedName>
    <definedName name="Fechaaño">[38]claves!$D$3:$D$13</definedName>
    <definedName name="Fechames" localSheetId="0">[38]claves!$C$3:$C$14</definedName>
    <definedName name="Fechames">[38]claves!$C$3:$C$14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'[61]Balance Sheet'!$A$1:$N$1</definedName>
    <definedName name="fre">{"Tab1",#N/A,FALSE,"P";"Tab2",#N/A,FALSE,"P"}</definedName>
    <definedName name="fshrts">[8]WB!$Q$255:$AK$255</definedName>
    <definedName name="ftr">{"Riqfin97",#N/A,FALSE,"Tran";"Riqfinpro",#N/A,FALSE,"Tran"}</definedName>
    <definedName name="fty">{"Riqfin97",#N/A,FALSE,"Tran";"Riqfinpro",#N/A,FALSE,"Tran"}</definedName>
    <definedName name="fuck">#REF!</definedName>
    <definedName name="G_Capitulo" localSheetId="8">[62]claves!$A$3:$A$11</definedName>
    <definedName name="G_Capitulo" localSheetId="0">[63]claves!$A$3:$A$11</definedName>
    <definedName name="G_Capitulo">[63]claves!$A$3:$A$11</definedName>
    <definedName name="G_IInuevo" localSheetId="8">[47]Claves!$W$2:$W$8</definedName>
    <definedName name="G_IInuevo" localSheetId="0">[48]Claves!$W$2:$W$8</definedName>
    <definedName name="G_IInuevo">[48]Claves!$W$2:$W$8</definedName>
    <definedName name="G_Inuevo" localSheetId="8">[47]Claves!$V$2:$V$8</definedName>
    <definedName name="G_Inuevo" localSheetId="0">[48]Claves!$V$2:$V$8</definedName>
    <definedName name="G_Inuevo">[48]Claves!$V$2:$V$8</definedName>
    <definedName name="G_IVnuevo" localSheetId="8">[47]Claves!$Y$2:$Y$9</definedName>
    <definedName name="G_IVnuevo" localSheetId="0">[48]Claves!$Y$2:$Y$9</definedName>
    <definedName name="G_IVnuevo">[48]Claves!$Y$2:$Y$9</definedName>
    <definedName name="GastoIngreso">[64]Categorias!$F$2:$F$5</definedName>
    <definedName name="gbnj">{"Tab1",#N/A,FALSE,"P";"Tab2",#N/A,FALSE,"P"}</definedName>
    <definedName name="gffd">{"Riqfin97",#N/A,FALSE,"Tran";"Riqfinpro",#N/A,FALSE,"Tran"}</definedName>
    <definedName name="gg">{"TBILLS_ALL",#N/A,FALSE,"FITB_all"}</definedName>
    <definedName name="GGG" localSheetId="6">'[58]cuadro 2.3'!$B$1:$W$57</definedName>
    <definedName name="GGG" localSheetId="8">'[59]cuadro 2.3'!$B$1:$W$57</definedName>
    <definedName name="GGG" localSheetId="0">'[58]cuadro 2.3'!$B$1:$W$57</definedName>
    <definedName name="GGG" localSheetId="1">'[58]cuadro 2.3'!$B$1:$W$57</definedName>
    <definedName name="GGG">'[59]cuadro 2.3'!$B$1:$W$57</definedName>
    <definedName name="GGGG" localSheetId="6">'[58]cuadro 2.3'!$B$1:$W$57</definedName>
    <definedName name="GGGG" localSheetId="8">'[59]cuadro 2.3'!$B$1:$W$57</definedName>
    <definedName name="GGGG" localSheetId="0">'[58]cuadro 2.3'!$B$1:$W$57</definedName>
    <definedName name="GGGG" localSheetId="1">'[58]cuadro 2.3'!$B$1:$W$57</definedName>
    <definedName name="GGGG">'[59]cuadro 2.3'!$B$1:$W$57</definedName>
    <definedName name="ggggg">'[65]J(Priv.Cap)'!#REF!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[8]ER!#REF!</definedName>
    <definedName name="hfshfrt">[8]WB!$Q$62:$AK$62</definedName>
    <definedName name="hgfd">{#N/A,#N/A,FALSE,"I";#N/A,#N/A,FALSE,"J";#N/A,#N/A,FALSE,"K";#N/A,#N/A,FALSE,"L";#N/A,#N/A,FALSE,"M";#N/A,#N/A,FALSE,"N";#N/A,#N/A,FALSE,"O"}</definedName>
    <definedName name="hhh">'[66]J(Priv.Cap)'!#REF!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 localSheetId="0">[38]claves!$B$3:$B$11</definedName>
    <definedName name="I_Capitulo">[38]claves!$B$3:$B$11</definedName>
    <definedName name="I_G_Capitulo" localSheetId="8">[62]claves!$AQ$3:$AQ$18</definedName>
    <definedName name="I_G_Capitulo" localSheetId="0">[63]claves!$AQ$3:$AQ$18</definedName>
    <definedName name="I_G_Capitulo">[63]claves!$AQ$3:$AQ$18</definedName>
    <definedName name="I_IInuevo" localSheetId="8">[47]Claves!$AH$2:$AH$8</definedName>
    <definedName name="I_IInuevo" localSheetId="0">[48]Claves!$AH$2:$AH$8</definedName>
    <definedName name="I_IInuevo">[48]Claves!$AH$2:$AH$8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[11]FOMENTO!#REF!</definedName>
    <definedName name="jj" localSheetId="3" hidden="1">[11]FOMENTO!#REF!</definedName>
    <definedName name="jj" localSheetId="6" hidden="1">[11]FOMENTO!#REF!</definedName>
    <definedName name="jj" localSheetId="7" hidden="1">[11]FOMENTO!#REF!</definedName>
    <definedName name="jj" localSheetId="8" hidden="1">[11]FOMENTO!#REF!</definedName>
    <definedName name="jj" localSheetId="9" hidden="1">[11]FOMENTO!#REF!</definedName>
    <definedName name="jj" localSheetId="0" hidden="1">[67]FOMENTO!#REF!</definedName>
    <definedName name="jj" hidden="1">[11]FOMENTO!#REF!</definedName>
    <definedName name="jjj">[68]M!#REF!</definedName>
    <definedName name="jjjj" localSheetId="2">#REF!</definedName>
    <definedName name="jjjj" localSheetId="3">#REF!</definedName>
    <definedName name="jjjj" localSheetId="4">#REF!</definedName>
    <definedName name="jjjj" localSheetId="5">#REF!</definedName>
    <definedName name="jjjj" localSheetId="6">#REF!</definedName>
    <definedName name="jjjj" localSheetId="7">#REF!</definedName>
    <definedName name="jjjj" localSheetId="8">#REF!</definedName>
    <definedName name="jjjj" localSheetId="9">#REF!</definedName>
    <definedName name="jjjj" localSheetId="10">#REF!</definedName>
    <definedName name="jjjj" localSheetId="0">#REF!</definedName>
    <definedName name="jjjj">#REF!</definedName>
    <definedName name="jjjjjj">'[65]J(Priv.Cap)'!#REF!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[35]PENSION!#REF!</definedName>
    <definedName name="kk" localSheetId="3">[35]PENSION!#REF!</definedName>
    <definedName name="kk" localSheetId="4">[35]PENSION!#REF!</definedName>
    <definedName name="kk" localSheetId="5">[35]PENSION!#REF!</definedName>
    <definedName name="kk" localSheetId="6">[35]PENSION!#REF!</definedName>
    <definedName name="kk" localSheetId="7">[35]PENSION!#REF!</definedName>
    <definedName name="kk" localSheetId="8">[35]PENSION!#REF!</definedName>
    <definedName name="kk" localSheetId="9">[35]PENSION!#REF!</definedName>
    <definedName name="kk" localSheetId="10">[35]PENSION!#REF!</definedName>
    <definedName name="kk" localSheetId="0">[35]PENSION!#REF!</definedName>
    <definedName name="kk">[35]PENSION!#REF!</definedName>
    <definedName name="kkk">{"Tab1",#N/A,FALSE,"P";"Tab2",#N/A,FALSE,"P"}</definedName>
    <definedName name="kkkk">[69]M!#REF!</definedName>
    <definedName name="kkkkk">'[70]J(Priv.Cap)'!#REF!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'[16]Dep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[68]M!#REF!</definedName>
    <definedName name="lllll">{"Tab1",#N/A,FALSE,"P";"Tab2",#N/A,FALSE,"P"}</definedName>
    <definedName name="llllll">{"Minpmon",#N/A,FALSE,"Monthinput"}</definedName>
    <definedName name="lta">{"Riqfin97",#N/A,FALSE,"Tran";"Riqfinpro",#N/A,FALSE,"Tran"}</definedName>
    <definedName name="m">[71]raw!$A$1:$ZZ$1</definedName>
    <definedName name="Materia" localSheetId="0">[38]claves!$J$3:$J$7</definedName>
    <definedName name="Materia">[38]claves!$J$3:$J$7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[62]claves!$AO$3:$AO$4</definedName>
    <definedName name="Medidas_I_G" localSheetId="0">[63]claves!$AO$3:$AO$4</definedName>
    <definedName name="Medidas_I_G">[63]claves!$AO$3:$AO$4</definedName>
    <definedName name="mflowsa">[25]!mflowsa</definedName>
    <definedName name="mflowsq">[25]!mflowsq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[62]claves!$AR$3:$AR$5</definedName>
    <definedName name="Modific_I32a" localSheetId="0">[63]claves!$AR$3:$AR$5</definedName>
    <definedName name="Modific_I32a">[63]claves!$AR$3:$AR$5</definedName>
    <definedName name="mstocksa">[25]!mstocksa</definedName>
    <definedName name="mstocksq">[25]!mstocksq</definedName>
    <definedName name="mte">{"Riqfin97",#N/A,FALSE,"Tran";"Riqfinpro",#N/A,FALSE,"Tran"}</definedName>
    <definedName name="n">{"Minpmon",#N/A,FALSE,"Monthinput"}</definedName>
    <definedName name="namestra">[72]S.A.!$AY$54:'[72]S.A.'!$BA$54</definedName>
    <definedName name="new">{"TBILLS_ALL",#N/A,FALSE,"FITB_all"}</definedName>
    <definedName name="newnew">{"TBILLS_ALL",#N/A,FALSE,"FITB_all"}</definedName>
    <definedName name="nfrtrs">[8]WB!$Q$257:$AK$257</definedName>
    <definedName name="nn">{"Riqfin97",#N/A,FALSE,"Tran";"Riqfinpro",#N/A,FALSE,"Tran"}</definedName>
    <definedName name="nnga">#REF!</definedName>
    <definedName name="nnn">{"Tab1",#N/A,FALSE,"P";"Tab2",#N/A,FALSE,"P"}</definedName>
    <definedName name="None">'[60]READ ME'!#REF!</definedName>
    <definedName name="NONLEAP">#REF!</definedName>
    <definedName name="NOW">#REF!</definedName>
    <definedName name="NTDD_RG">#N/A</definedName>
    <definedName name="Nuevo" localSheetId="2" hidden="1">[33]Hoja1!#REF!</definedName>
    <definedName name="Nuevo" localSheetId="3" hidden="1">[33]Hoja1!#REF!</definedName>
    <definedName name="Nuevo" localSheetId="6" hidden="1">[33]Hoja1!#REF!</definedName>
    <definedName name="Nuevo" localSheetId="7" hidden="1">[33]Hoja1!#REF!</definedName>
    <definedName name="Nuevo" localSheetId="8" hidden="1">[33]Hoja1!#REF!</definedName>
    <definedName name="Nuevo" localSheetId="9" hidden="1">[33]Hoja1!#REF!</definedName>
    <definedName name="Nuevo" localSheetId="0" hidden="1">[73]Hoja1!#REF!</definedName>
    <definedName name="Nuevo" hidden="1">[33]Hoja1!#REF!</definedName>
    <definedName name="ñ" localSheetId="2">'[1]Cap- 1 '!#REF!</definedName>
    <definedName name="ñ" localSheetId="3">'[1]Cap- 1 '!#REF!</definedName>
    <definedName name="ñ" localSheetId="4">'[1]Cap- 1 '!#REF!</definedName>
    <definedName name="ñ" localSheetId="5">'[1]Cap- 1 '!#REF!</definedName>
    <definedName name="ñ" localSheetId="6">'[1]Cap- 1 '!#REF!</definedName>
    <definedName name="ñ" localSheetId="7">'[1]Cap- 1 '!#REF!</definedName>
    <definedName name="ñ" localSheetId="8">'[2]Cap- 1 '!#REF!</definedName>
    <definedName name="ñ" localSheetId="9">'[1]Cap- 1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 localSheetId="0">[38]claves!$I$3:$I$4</definedName>
    <definedName name="OneOff">[38]claves!$I$3:$I$4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[53]BOP!$A$36:$IV$36,[53]BOP!$A$44:$IV$44,[53]BOP!$A$59:$IV$59,[53]BOP!#REF!,[53]BOP!#REF!,[53]BOP!$A$79:$IV$79,[53]BOP!$A$81:$IV$88,[53]BOP!#REF!</definedName>
    <definedName name="Origen" localSheetId="0">[38]claves!$E$3:$E$5</definedName>
    <definedName name="Origen">[38]claves!$E$3:$E$5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6">[35]PENSION!#REF!</definedName>
    <definedName name="PE_CN_T" localSheetId="7">[35]PENSION!#REF!</definedName>
    <definedName name="PE_CN_T" localSheetId="8">[35]PENSION!#REF!</definedName>
    <definedName name="PE_CN_T" localSheetId="9">[35]PENSION!#REF!</definedName>
    <definedName name="PE_CN_T" localSheetId="0">[35]PENSION!#REF!</definedName>
    <definedName name="PE_CN_T" localSheetId="1">[35]PENSION!#REF!</definedName>
    <definedName name="PE_CN_T">[35]PENSION!#REF!</definedName>
    <definedName name="pit">{"Riqfin97",#N/A,FALSE,"Tran";"Riqfinpro",#N/A,FALSE,"Tran"}</definedName>
    <definedName name="pol">[23]A!#REF!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[47]Claves!$N$2:$N$3</definedName>
    <definedName name="Ppto" localSheetId="0">[48]Claves!$N$2:$N$3</definedName>
    <definedName name="Ppto">[48]Claves!$N$2:$N$3</definedName>
    <definedName name="Print1">#REF!</definedName>
    <definedName name="qaz">{"Tab1",#N/A,FALSE,"P";"Tab2",#N/A,FALSE,"P"}</definedName>
    <definedName name="qer">{"Tab1",#N/A,FALSE,"P";"Tab2",#N/A,FALSE,"P"}</definedName>
    <definedName name="qq">'[66]J(Priv.Cap)'!#REF!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[71]raw!$A$1:$ZZ$2985</definedName>
    <definedName name="re">#N/A</definedName>
    <definedName name="REC" localSheetId="7">'[74]c4.3.1'!$A$1:$C$21</definedName>
    <definedName name="REC" localSheetId="8">'[74]c4.3.1'!$A$1:$C$21</definedName>
    <definedName name="REC" localSheetId="0">'[75]c4.3.1'!$A$1:$C$21</definedName>
    <definedName name="REC">'[75]c4.3.1'!$A$1:$C$21</definedName>
    <definedName name="RefVintage">[51]readme!$B$4</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6">[35]PENSION!#REF!</definedName>
    <definedName name="RESULT" localSheetId="7">[35]PENSION!#REF!</definedName>
    <definedName name="RESULT" localSheetId="8">[35]PENSION!#REF!</definedName>
    <definedName name="RESULT" localSheetId="9">[35]PENSION!#REF!</definedName>
    <definedName name="RESULT" localSheetId="0">[35]PENSION!#REF!</definedName>
    <definedName name="RESULT" localSheetId="1">[35]PENSION!#REF!</definedName>
    <definedName name="RESULT">[35]PENSION!#REF!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6">[35]PENSION!#REF!</definedName>
    <definedName name="Resumen" localSheetId="7">[35]PENSION!#REF!</definedName>
    <definedName name="Resumen" localSheetId="8">[35]PENSION!#REF!</definedName>
    <definedName name="Resumen" localSheetId="9">[35]PENSION!#REF!</definedName>
    <definedName name="Resumen" localSheetId="0">[35]PENSION!#REF!</definedName>
    <definedName name="Resumen" localSheetId="1">[35]PENSION!#REF!</definedName>
    <definedName name="Resumen">[35]PENSION!#REF!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'[36]COP FED'!#REF!</definedName>
    <definedName name="Rwvu.Print.">#N/A</definedName>
    <definedName name="rx">#REF!</definedName>
    <definedName name="ry">#REF!</definedName>
    <definedName name="s" localSheetId="2" hidden="1">[11]FOMENTO!#REF!</definedName>
    <definedName name="s" localSheetId="3" hidden="1">[11]FOMENTO!#REF!</definedName>
    <definedName name="s" localSheetId="4" hidden="1">[12]FOMENTO!#REF!</definedName>
    <definedName name="s" localSheetId="5" hidden="1">[12]FOMENTO!#REF!</definedName>
    <definedName name="s" localSheetId="6" hidden="1">[12]FOMENTO!#REF!</definedName>
    <definedName name="s" localSheetId="7" hidden="1">[11]FOMENTO!#REF!</definedName>
    <definedName name="s" localSheetId="8" hidden="1">[11]FOMENTO!#REF!</definedName>
    <definedName name="s" localSheetId="9" hidden="1">[11]FOMENTO!#REF!</definedName>
    <definedName name="s" localSheetId="0" hidden="1">[12]FOMENTO!#REF!</definedName>
    <definedName name="s" localSheetId="1" hidden="1">[12]FOMENTO!#REF!</definedName>
    <definedName name="s" hidden="1">[11]FOMENTO!#REF!</definedName>
    <definedName name="sad">{"Riqfin97",#N/A,FALSE,"Tran";"Riqfinpro",#N/A,FALSE,"Tran"}</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6">[35]PENSION!#REF!</definedName>
    <definedName name="SALIDA" localSheetId="7">[35]PENSION!#REF!</definedName>
    <definedName name="SALIDA" localSheetId="8">[35]PENSION!#REF!</definedName>
    <definedName name="SALIDA" localSheetId="9">[35]PENSION!#REF!</definedName>
    <definedName name="SALIDA" localSheetId="0">[35]PENSION!#REF!</definedName>
    <definedName name="SALIDA">[35]PENSION!#REF!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[35]PENSION!#REF!</definedName>
    <definedName name="SIM" localSheetId="3">[35]PENSION!#REF!</definedName>
    <definedName name="SIM" localSheetId="7">[35]PENSION!#REF!</definedName>
    <definedName name="SIM" localSheetId="8">[35]PENSION!#REF!</definedName>
    <definedName name="SIM" localSheetId="9">[35]PENSION!#REF!</definedName>
    <definedName name="SIM" localSheetId="0">[35]PENSION!#REF!</definedName>
    <definedName name="SIM">[35]PENSION!#REF!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[12]FOMENTO!#REF!</definedName>
    <definedName name="ssss">{"Riqfin97",#N/A,FALSE,"Tran";"Riqfinpro",#N/A,FALSE,"Tran"}</definedName>
    <definedName name="STUB">#REF!</definedName>
    <definedName name="swe">{"Tab1",#N/A,FALSE,"P";"Tab2",#N/A,FALSE,"P"}</definedName>
    <definedName name="Swvu.PLA1.">'[36]COP FED'!#REF!</definedName>
    <definedName name="Swvu.PLA2.">'[36]COP FED'!$A$1:$N$49</definedName>
    <definedName name="Swvu.Print.">[37]Med!#REF!</definedName>
    <definedName name="sxc">{"Riqfin97",#N/A,FALSE,"Tran";"Riqfinpro",#N/A,FALSE,"Tran"}</definedName>
    <definedName name="sxe">{"Riqfin97",#N/A,FALSE,"Tran";"Riqfinpro",#N/A,FALSE,"Tran"}</definedName>
    <definedName name="t" localSheetId="2">'[2]Cap. - 3'!#REF!</definedName>
    <definedName name="t" localSheetId="3">'[2]Cap. - 3'!#REF!</definedName>
    <definedName name="t" localSheetId="7">'[2]Cap. - 3'!#REF!</definedName>
    <definedName name="t" localSheetId="8">'[2]Cap. - 3'!#REF!</definedName>
    <definedName name="t" localSheetId="9">'[2]Cap. - 3'!#REF!</definedName>
    <definedName name="t" localSheetId="0">'[1]Cap. - 3'!#REF!</definedName>
    <definedName name="t" localSheetId="1">'[1]Cap. - 3'!#REF!</definedName>
    <definedName name="t">'[2]Cap. - 3'!#REF!</definedName>
    <definedName name="TABLA1" localSheetId="2">#REF!</definedName>
    <definedName name="TABLA1" localSheetId="3">#REF!</definedName>
    <definedName name="TABLA1" localSheetId="4">#REF!</definedName>
    <definedName name="TABLA1" localSheetId="5">#REF!</definedName>
    <definedName name="TABLA1" localSheetId="6">#REF!</definedName>
    <definedName name="TABLA1" localSheetId="7">#REF!</definedName>
    <definedName name="TABLA1" localSheetId="8">#REF!</definedName>
    <definedName name="TABLA1" localSheetId="9">#REF!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3">#REF!</definedName>
    <definedName name="TABLA2" localSheetId="4">#REF!</definedName>
    <definedName name="TABLA2" localSheetId="6">#REF!</definedName>
    <definedName name="TABLA2" localSheetId="7">#REF!</definedName>
    <definedName name="TABLA2" localSheetId="8">#REF!</definedName>
    <definedName name="TABLA2" localSheetId="9">#REF!</definedName>
    <definedName name="TABLA2" localSheetId="0">#REF!</definedName>
    <definedName name="TABLA2" localSheetId="1">#REF!</definedName>
    <definedName name="TABLA2">#REF!</definedName>
    <definedName name="TABLA3" localSheetId="2">#REF!</definedName>
    <definedName name="TABLA3" localSheetId="3">#REF!</definedName>
    <definedName name="TABLA3" localSheetId="4">#REF!</definedName>
    <definedName name="TABLA3" localSheetId="6">#REF!</definedName>
    <definedName name="TABLA3" localSheetId="7">#REF!</definedName>
    <definedName name="TABLA3" localSheetId="8">#REF!</definedName>
    <definedName name="TABLA3" localSheetId="9">#REF!</definedName>
    <definedName name="TABLA3" localSheetId="0">#REF!</definedName>
    <definedName name="TABLA3" localSheetId="1">#REF!</definedName>
    <definedName name="TABLA3">#REF!</definedName>
    <definedName name="TABLA4" localSheetId="2">#REF!</definedName>
    <definedName name="TABLA4" localSheetId="3">#REF!</definedName>
    <definedName name="TABLA4" localSheetId="4">#REF!</definedName>
    <definedName name="TABLA4" localSheetId="6">#REF!</definedName>
    <definedName name="TABLA4" localSheetId="7">#REF!</definedName>
    <definedName name="TABLA4" localSheetId="8">#REF!</definedName>
    <definedName name="TABLA4" localSheetId="9">#REF!</definedName>
    <definedName name="TABLA4" localSheetId="0">#REF!</definedName>
    <definedName name="TABLA4" localSheetId="1">#REF!</definedName>
    <definedName name="TABLA4">#REF!</definedName>
    <definedName name="TABLA5" localSheetId="2">#REF!</definedName>
    <definedName name="TABLA5" localSheetId="3">#REF!</definedName>
    <definedName name="TABLA5" localSheetId="4">#REF!</definedName>
    <definedName name="TABLA5" localSheetId="6">#REF!</definedName>
    <definedName name="TABLA5" localSheetId="7">#REF!</definedName>
    <definedName name="TABLA5" localSheetId="8">#REF!</definedName>
    <definedName name="TABLA5" localSheetId="9">#REF!</definedName>
    <definedName name="TABLA5" localSheetId="0">#REF!</definedName>
    <definedName name="TABLA5" localSheetId="1">#REF!</definedName>
    <definedName name="TABLA5">#REF!</definedName>
    <definedName name="TABLA6A" localSheetId="2">#REF!</definedName>
    <definedName name="TABLA6A" localSheetId="3">#REF!</definedName>
    <definedName name="TABLA6A" localSheetId="4">#REF!</definedName>
    <definedName name="TABLA6A" localSheetId="6">#REF!</definedName>
    <definedName name="TABLA6A" localSheetId="7">#REF!</definedName>
    <definedName name="TABLA6A" localSheetId="8">#REF!</definedName>
    <definedName name="TABLA6A" localSheetId="9">#REF!</definedName>
    <definedName name="TABLA6A" localSheetId="0">#REF!</definedName>
    <definedName name="TABLA6A" localSheetId="1">#REF!</definedName>
    <definedName name="TABLA6A">#REF!</definedName>
    <definedName name="TABLA6B" localSheetId="2">#REF!</definedName>
    <definedName name="TABLA6B" localSheetId="3">#REF!</definedName>
    <definedName name="TABLA6B" localSheetId="4">#REF!</definedName>
    <definedName name="TABLA6B" localSheetId="6">#REF!</definedName>
    <definedName name="TABLA6B" localSheetId="7">#REF!</definedName>
    <definedName name="TABLA6B" localSheetId="8">#REF!</definedName>
    <definedName name="TABLA6B" localSheetId="9">#REF!</definedName>
    <definedName name="TABLA6B" localSheetId="0">#REF!</definedName>
    <definedName name="TABLA6B" localSheetId="1">#REF!</definedName>
    <definedName name="TABLA6B">#REF!</definedName>
    <definedName name="TABLA6C" localSheetId="2">#REF!</definedName>
    <definedName name="TABLA6C" localSheetId="3">#REF!</definedName>
    <definedName name="TABLA6C" localSheetId="4">#REF!</definedName>
    <definedName name="TABLA6C" localSheetId="6">#REF!</definedName>
    <definedName name="TABLA6C" localSheetId="7">#REF!</definedName>
    <definedName name="TABLA6C" localSheetId="8">#REF!</definedName>
    <definedName name="TABLA6C" localSheetId="9">#REF!</definedName>
    <definedName name="TABLA6C" localSheetId="0">#REF!</definedName>
    <definedName name="TABLA6C" localSheetId="1">#REF!</definedName>
    <definedName name="TABLA6C">#REF!</definedName>
    <definedName name="TABLA7" localSheetId="2">#REF!</definedName>
    <definedName name="TABLA7" localSheetId="3">#REF!</definedName>
    <definedName name="TABLA7" localSheetId="4">#REF!</definedName>
    <definedName name="TABLA7" localSheetId="6">#REF!</definedName>
    <definedName name="TABLA7" localSheetId="7">#REF!</definedName>
    <definedName name="TABLA7" localSheetId="8">#REF!</definedName>
    <definedName name="TABLA7" localSheetId="9">#REF!</definedName>
    <definedName name="TABLA7" localSheetId="0">#REF!</definedName>
    <definedName name="TABLA7" localSheetId="1">#REF!</definedName>
    <definedName name="TABLA7">#REF!</definedName>
    <definedName name="TABLA8" localSheetId="2">#REF!</definedName>
    <definedName name="TABLA8" localSheetId="3">#REF!</definedName>
    <definedName name="TABLA8" localSheetId="4">#REF!</definedName>
    <definedName name="TABLA8" localSheetId="6">#REF!</definedName>
    <definedName name="TABLA8" localSheetId="7">#REF!</definedName>
    <definedName name="TABLA8" localSheetId="8">#REF!</definedName>
    <definedName name="TABLA8" localSheetId="9">#REF!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'[16]Dep fonct'!#REF!</definedName>
    <definedName name="test">{"Riqfin97",#N/A,FALSE,"Tran";"Riqfinpro",#N/A,FALSE,"Tran"}</definedName>
    <definedName name="Tipo" localSheetId="0">[38]claves!$H$3:$H$21</definedName>
    <definedName name="Tipo">[38]claves!$H$3:$H$21</definedName>
    <definedName name="Tipo_ente" localSheetId="8">[62]claves!$AS$3:$AS$6</definedName>
    <definedName name="Tipo_ente" localSheetId="0">[63]claves!$AS$3:$AS$6</definedName>
    <definedName name="Tipo_ente">[63]claves!$AS$3:$AS$6</definedName>
    <definedName name="Tipo_gastos" localSheetId="8">[62]claves!$AT$3:$AT$21</definedName>
    <definedName name="Tipo_gastos" localSheetId="0">[63]claves!$AT$3:$AT$21</definedName>
    <definedName name="Tipo_gastos">[63]claves!$AT$3:$AT$21</definedName>
    <definedName name="Tipoingr12y3" localSheetId="8">[47]Claves!$S$92:$S$99</definedName>
    <definedName name="Tipoingr12y3" localSheetId="0">[48]Claves!$S$92:$S$99</definedName>
    <definedName name="Tipoingr12y3">[48]Claves!$S$92:$S$99</definedName>
    <definedName name="Tipoingr5" localSheetId="8">[47]Claves!$S$102:$S$103</definedName>
    <definedName name="Tipoingr5" localSheetId="0">[48]Claves!$S$102:$S$103</definedName>
    <definedName name="Tipoingr5">[48]Claves!$S$102:$S$103</definedName>
    <definedName name="Tipoingr6" localSheetId="8">[47]Claves!$S$101:$S$103</definedName>
    <definedName name="Tipoingr6" localSheetId="0">[48]Claves!$S$101:$S$103</definedName>
    <definedName name="Tipoingr6">[48]Claves!$S$101:$S$103</definedName>
    <definedName name="Tipoingrresto" localSheetId="8">[47]Claves!$S$90</definedName>
    <definedName name="Tipoingrresto" localSheetId="0">[48]Claves!$S$90</definedName>
    <definedName name="Tipoingrresto">[48]Claves!$S$90</definedName>
    <definedName name="Tipoingrresto2" localSheetId="8">[47]Claves!$S$103</definedName>
    <definedName name="Tipoingrresto2" localSheetId="0">[48]Claves!$S$103</definedName>
    <definedName name="Tipoingrresto2">[48]Claves!$S$103</definedName>
    <definedName name="_xlnm.Print_Titles" localSheetId="6">'4-Medidas Hacienda ex-post'!$2:$4</definedName>
    <definedName name="_xlnm.Print_Titles">[76]Q5!$A$1:$C$65536,[76]Q5!$A$1:$IV$7</definedName>
    <definedName name="tj">{"Riqfin97",#N/A,FALSE,"Tran";"Riqfinpro",#N/A,FALSE,"Tran"}</definedName>
    <definedName name="TOP_BORDER">#REF!</definedName>
    <definedName name="TRANSFERENCIA">[46]!TRANSFERENCIA</definedName>
    <definedName name="tretry">[21]Data!#REF!</definedName>
    <definedName name="tt">{"Tab1",#N/A,FALSE,"P";"Tab2",#N/A,FALSE,"P"}</definedName>
    <definedName name="ttt">{"Tab1",#N/A,FALSE,"P";"Tab2",#N/A,FALSE,"P"}</definedName>
    <definedName name="tttt">{"Tab1",#N/A,FALSE,"P";"Tab2",#N/A,FALSE,"P"}</definedName>
    <definedName name="ttttt">[68]M!#REF!</definedName>
    <definedName name="ttttttttt">{"Minpmon",#N/A,FALSE,"Monthinput"}</definedName>
    <definedName name="ttyy">{"Riqfin97",#N/A,FALSE,"Tran";"Riqfinpro",#N/A,FALSE,"Tran"}</definedName>
    <definedName name="twryrwe">[24]PRIVATE!#REF!</definedName>
    <definedName name="tyi">'[16]Dep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[77]M!#REF!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[35]PENSION!#REF!</definedName>
    <definedName name="Y" localSheetId="3">[35]PENSION!#REF!</definedName>
    <definedName name="Y" localSheetId="7">[35]PENSION!#REF!</definedName>
    <definedName name="Y" localSheetId="8">[35]PENSION!#REF!</definedName>
    <definedName name="Y" localSheetId="9">[35]PENSION!#REF!</definedName>
    <definedName name="Y" localSheetId="0">[35]PENSION!#REF!</definedName>
    <definedName name="Y">[35]PENSION!#REF!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[35]PENSION!#REF!</definedName>
    <definedName name="Z" localSheetId="3">[35]PENSION!#REF!</definedName>
    <definedName name="Z" localSheetId="7">[35]PENSION!#REF!</definedName>
    <definedName name="Z" localSheetId="8">[35]PENSION!#REF!</definedName>
    <definedName name="Z" localSheetId="9">[35]PENSION!#REF!</definedName>
    <definedName name="Z" localSheetId="0">[35]PENSION!#REF!</definedName>
    <definedName name="Z">[35]PENSION!#REF!</definedName>
    <definedName name="Z_00C67BFA_FEDD_11D1_98B3_00C04FC96ABD_.wvu.Rows">[53]BOP!$A$36:$IV$36,[53]BOP!$A$44:$IV$44,[53]BOP!$A$59:$IV$59,[53]BOP!#REF!,[53]BOP!#REF!,[53]BOP!$A$81:$IV$88</definedName>
    <definedName name="Z_00C67BFB_FEDD_11D1_98B3_00C04FC96ABD_.wvu.Rows">[53]BOP!$A$36:$IV$36,[53]BOP!$A$44:$IV$44,[53]BOP!$A$59:$IV$59,[53]BOP!#REF!,[53]BOP!#REF!,[53]BOP!$A$81:$IV$88</definedName>
    <definedName name="Z_00C67BFC_FEDD_11D1_98B3_00C04FC96ABD_.wvu.Rows">[53]BOP!$A$36:$IV$36,[53]BOP!$A$44:$IV$44,[53]BOP!$A$59:$IV$59,[53]BOP!#REF!,[53]BOP!#REF!,[53]BOP!$A$81:$IV$88</definedName>
    <definedName name="Z_00C67BFD_FEDD_11D1_98B3_00C04FC96ABD_.wvu.Rows">[53]BOP!$A$36:$IV$36,[53]BOP!$A$44:$IV$44,[53]BOP!$A$59:$IV$59,[53]BOP!#REF!,[53]BOP!#REF!,[53]BOP!$A$81:$IV$88</definedName>
    <definedName name="Z_00C67BFE_FEDD_11D1_98B3_00C04FC96ABD_.wvu.Rows">[53]BOP!$A$36:$IV$36,[53]BOP!$A$44:$IV$44,[53]BOP!$A$59:$IV$59,[53]BOP!#REF!,[53]BOP!#REF!,[53]BOP!$A$79:$IV$79,[53]BOP!$A$81:$IV$88,[53]BOP!#REF!</definedName>
    <definedName name="Z_00C67BFF_FEDD_11D1_98B3_00C04FC96ABD_.wvu.Rows">[53]BOP!$A$36:$IV$36,[53]BOP!$A$44:$IV$44,[53]BOP!$A$59:$IV$59,[53]BOP!#REF!,[53]BOP!#REF!,[53]BOP!$A$79:$IV$79,[53]BOP!$A$81:$IV$88</definedName>
    <definedName name="Z_00C67C00_FEDD_11D1_98B3_00C04FC96ABD_.wvu.Rows">[53]BOP!$A$36:$IV$36,[53]BOP!$A$44:$IV$44,[53]BOP!$A$59:$IV$59,[53]BOP!#REF!,[53]BOP!#REF!,[53]BOP!$A$79:$IV$79,[53]BOP!#REF!</definedName>
    <definedName name="Z_00C67C01_FEDD_11D1_98B3_00C04FC96ABD_.wvu.Rows">[53]BOP!$A$36:$IV$36,[53]BOP!$A$44:$IV$44,[53]BOP!$A$59:$IV$59,[53]BOP!#REF!,[53]BOP!#REF!,[53]BOP!$A$79:$IV$79,[53]BOP!$A$81:$IV$88,[53]BOP!#REF!</definedName>
    <definedName name="Z_00C67C02_FEDD_11D1_98B3_00C04FC96ABD_.wvu.Rows">[53]BOP!$A$36:$IV$36,[53]BOP!$A$44:$IV$44,[53]BOP!$A$59:$IV$59,[53]BOP!#REF!,[53]BOP!#REF!,[53]BOP!$A$79:$IV$79,[53]BOP!$A$81:$IV$88,[53]BOP!#REF!</definedName>
    <definedName name="Z_00C67C03_FEDD_11D1_98B3_00C04FC96ABD_.wvu.Rows">[53]BOP!$A$36:$IV$36,[53]BOP!$A$44:$IV$44,[53]BOP!$A$59:$IV$59,[53]BOP!#REF!,[53]BOP!#REF!,[53]BOP!$A$79:$IV$79,[53]BOP!$A$81:$IV$88,[53]BOP!#REF!</definedName>
    <definedName name="Z_00C67C05_FEDD_11D1_98B3_00C04FC96ABD_.wvu.Rows">[53]BOP!$A$36:$IV$36,[53]BOP!$A$44:$IV$44,[53]BOP!$A$59:$IV$59,[53]BOP!#REF!,[53]BOP!#REF!,[53]BOP!$A$79:$IV$79,[53]BOP!$A$81:$IV$88,[53]BOP!#REF!,[53]BOP!#REF!</definedName>
    <definedName name="Z_00C67C06_FEDD_11D1_98B3_00C04FC96ABD_.wvu.Rows">[53]BOP!$A$36:$IV$36,[53]BOP!$A$44:$IV$44,[53]BOP!$A$59:$IV$59,[53]BOP!#REF!,[53]BOP!#REF!,[53]BOP!$A$79:$IV$79,[53]BOP!$A$81:$IV$88,[53]BOP!#REF!,[53]BOP!#REF!</definedName>
    <definedName name="Z_00C67C07_FEDD_11D1_98B3_00C04FC96ABD_.wvu.Rows">[53]BOP!$A$36:$IV$36,[53]BOP!$A$44:$IV$44,[53]BOP!$A$59:$IV$59,[53]BOP!#REF!,[53]BOP!#REF!,[53]BOP!$A$79:$IV$79</definedName>
    <definedName name="Z_112039D0_FF0B_11D1_98B3_00C04FC96ABD_.wvu.Rows">[53]BOP!$A$36:$IV$36,[53]BOP!$A$44:$IV$44,[53]BOP!$A$59:$IV$59,[53]BOP!#REF!,[53]BOP!#REF!,[53]BOP!$A$81:$IV$88</definedName>
    <definedName name="Z_112039D1_FF0B_11D1_98B3_00C04FC96ABD_.wvu.Rows">[53]BOP!$A$36:$IV$36,[53]BOP!$A$44:$IV$44,[53]BOP!$A$59:$IV$59,[53]BOP!#REF!,[53]BOP!#REF!,[53]BOP!$A$81:$IV$88</definedName>
    <definedName name="Z_112039D2_FF0B_11D1_98B3_00C04FC96ABD_.wvu.Rows">[53]BOP!$A$36:$IV$36,[53]BOP!$A$44:$IV$44,[53]BOP!$A$59:$IV$59,[53]BOP!#REF!,[53]BOP!#REF!,[53]BOP!$A$81:$IV$88</definedName>
    <definedName name="Z_112039D3_FF0B_11D1_98B3_00C04FC96ABD_.wvu.Rows">[53]BOP!$A$36:$IV$36,[53]BOP!$A$44:$IV$44,[53]BOP!$A$59:$IV$59,[53]BOP!#REF!,[53]BOP!#REF!,[53]BOP!$A$81:$IV$88</definedName>
    <definedName name="Z_112039D4_FF0B_11D1_98B3_00C04FC96ABD_.wvu.Rows">[53]BOP!$A$36:$IV$36,[53]BOP!$A$44:$IV$44,[53]BOP!$A$59:$IV$59,[53]BOP!#REF!,[53]BOP!#REF!,[53]BOP!$A$79:$IV$79,[53]BOP!$A$81:$IV$88,[53]BOP!#REF!</definedName>
    <definedName name="Z_112039D5_FF0B_11D1_98B3_00C04FC96ABD_.wvu.Rows">[53]BOP!$A$36:$IV$36,[53]BOP!$A$44:$IV$44,[53]BOP!$A$59:$IV$59,[53]BOP!#REF!,[53]BOP!#REF!,[53]BOP!$A$79:$IV$79,[53]BOP!$A$81:$IV$88</definedName>
    <definedName name="Z_112039D6_FF0B_11D1_98B3_00C04FC96ABD_.wvu.Rows">[53]BOP!$A$36:$IV$36,[53]BOP!$A$44:$IV$44,[53]BOP!$A$59:$IV$59,[53]BOP!#REF!,[53]BOP!#REF!,[53]BOP!$A$79:$IV$79,[53]BOP!#REF!</definedName>
    <definedName name="Z_112039D7_FF0B_11D1_98B3_00C04FC96ABD_.wvu.Rows">[53]BOP!$A$36:$IV$36,[53]BOP!$A$44:$IV$44,[53]BOP!$A$59:$IV$59,[53]BOP!#REF!,[53]BOP!#REF!,[53]BOP!$A$79:$IV$79,[53]BOP!$A$81:$IV$88,[53]BOP!#REF!</definedName>
    <definedName name="Z_112039D8_FF0B_11D1_98B3_00C04FC96ABD_.wvu.Rows">[53]BOP!$A$36:$IV$36,[53]BOP!$A$44:$IV$44,[53]BOP!$A$59:$IV$59,[53]BOP!#REF!,[53]BOP!#REF!,[53]BOP!$A$79:$IV$79,[53]BOP!$A$81:$IV$88,[53]BOP!#REF!</definedName>
    <definedName name="Z_112039D9_FF0B_11D1_98B3_00C04FC96ABD_.wvu.Rows">[53]BOP!$A$36:$IV$36,[53]BOP!$A$44:$IV$44,[53]BOP!$A$59:$IV$59,[53]BOP!#REF!,[53]BOP!#REF!,[53]BOP!$A$79:$IV$79,[53]BOP!$A$81:$IV$88,[53]BOP!#REF!</definedName>
    <definedName name="Z_112039DB_FF0B_11D1_98B3_00C04FC96ABD_.wvu.Rows">[53]BOP!$A$36:$IV$36,[53]BOP!$A$44:$IV$44,[53]BOP!$A$59:$IV$59,[53]BOP!#REF!,[53]BOP!#REF!,[53]BOP!$A$79:$IV$79,[53]BOP!$A$81:$IV$88,[53]BOP!#REF!,[53]BOP!#REF!</definedName>
    <definedName name="Z_112039DC_FF0B_11D1_98B3_00C04FC96ABD_.wvu.Rows">[53]BOP!$A$36:$IV$36,[53]BOP!$A$44:$IV$44,[53]BOP!$A$59:$IV$59,[53]BOP!#REF!,[53]BOP!#REF!,[53]BOP!$A$79:$IV$79,[53]BOP!$A$81:$IV$88,[53]BOP!#REF!,[53]BOP!#REF!</definedName>
    <definedName name="Z_112039DD_FF0B_11D1_98B3_00C04FC96ABD_.wvu.Rows">[53]BOP!$A$36:$IV$36,[53]BOP!$A$44:$IV$44,[53]BOP!$A$59:$IV$59,[53]BOP!#REF!,[53]BOP!#REF!,[53]BOP!$A$79:$IV$79</definedName>
    <definedName name="Z_112B8339_2081_11D2_BFD2_00A02466506E_.wvu.PrintTitles">[78]SUMMARY!$B$1:$D$65536,[78]SUMMARY!$A$3:$IV$5</definedName>
    <definedName name="Z_112B833B_2081_11D2_BFD2_00A02466506E_.wvu.PrintTitles">[78]SUMMARY!$B$1:$D$65536,[78]SUMMARY!$A$3:$IV$5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'[79]IDA-tab7'!$K$1:$T$65536,'[79]IDA-tab7'!$V$1:$AE$65536,'[79]IDA-tab7'!$AG$1:$AP$65536</definedName>
    <definedName name="Z_1A8C061B_2301_11D3_BFD1_000039E37209_.wvu.Rows">'[79]IDA-tab7'!$A$10:$IV$11,'[79]IDA-tab7'!$A$14:$IV$14,'[79]IDA-tab7'!$A$18:$IV$18</definedName>
    <definedName name="Z_1A8C061C_2301_11D3_BFD1_000039E37209_.wvu.Cols">'[79]IDA-tab7'!$K$1:$T$65536,'[79]IDA-tab7'!$V$1:$AE$65536,'[79]IDA-tab7'!$AG$1:$AP$65536</definedName>
    <definedName name="Z_1A8C061C_2301_11D3_BFD1_000039E37209_.wvu.Rows">'[79]IDA-tab7'!$A$10:$IV$11,'[79]IDA-tab7'!$A$14:$IV$14,'[79]IDA-tab7'!$A$18:$IV$18</definedName>
    <definedName name="Z_1A8C061E_2301_11D3_BFD1_000039E37209_.wvu.Cols">'[79]IDA-tab7'!$K$1:$T$65536,'[79]IDA-tab7'!$V$1:$AE$65536,'[79]IDA-tab7'!$AG$1:$AP$65536</definedName>
    <definedName name="Z_1A8C061E_2301_11D3_BFD1_000039E37209_.wvu.Rows">'[79]IDA-tab7'!$A$10:$IV$11,'[79]IDA-tab7'!$A$14:$IV$14,'[79]IDA-tab7'!$A$18:$IV$18</definedName>
    <definedName name="Z_1A8C061F_2301_11D3_BFD1_000039E37209_.wvu.Cols">'[79]IDA-tab7'!$K$1:$T$65536,'[79]IDA-tab7'!$V$1:$AE$65536,'[79]IDA-tab7'!$AG$1:$AP$65536</definedName>
    <definedName name="Z_1A8C061F_2301_11D3_BFD1_000039E37209_.wvu.Rows">'[79]IDA-tab7'!$A$10:$IV$11,'[79]IDA-tab7'!$A$14:$IV$14,'[79]IDA-tab7'!$A$18:$IV$18</definedName>
    <definedName name="Z_1F4C2007_FFA7_11D1_98B6_00C04FC96ABD_.wvu.Rows">[53]BOP!$A$36:$IV$36,[53]BOP!$A$44:$IV$44,[53]BOP!$A$59:$IV$59,[53]BOP!#REF!,[53]BOP!#REF!,[53]BOP!$A$81:$IV$88</definedName>
    <definedName name="Z_1F4C2008_FFA7_11D1_98B6_00C04FC96ABD_.wvu.Rows">[53]BOP!$A$36:$IV$36,[53]BOP!$A$44:$IV$44,[53]BOP!$A$59:$IV$59,[53]BOP!#REF!,[53]BOP!#REF!,[53]BOP!$A$81:$IV$88</definedName>
    <definedName name="Z_1F4C2009_FFA7_11D1_98B6_00C04FC96ABD_.wvu.Rows">[53]BOP!$A$36:$IV$36,[53]BOP!$A$44:$IV$44,[53]BOP!$A$59:$IV$59,[53]BOP!#REF!,[53]BOP!#REF!,[53]BOP!$A$81:$IV$88</definedName>
    <definedName name="Z_1F4C200A_FFA7_11D1_98B6_00C04FC96ABD_.wvu.Rows">[53]BOP!$A$36:$IV$36,[53]BOP!$A$44:$IV$44,[53]BOP!$A$59:$IV$59,[53]BOP!#REF!,[53]BOP!#REF!,[53]BOP!$A$81:$IV$88</definedName>
    <definedName name="Z_1F4C200B_FFA7_11D1_98B6_00C04FC96ABD_.wvu.Rows">[53]BOP!$A$36:$IV$36,[53]BOP!$A$44:$IV$44,[53]BOP!$A$59:$IV$59,[53]BOP!#REF!,[53]BOP!#REF!,[53]BOP!$A$79:$IV$79,[53]BOP!$A$81:$IV$88,[53]BOP!#REF!</definedName>
    <definedName name="Z_1F4C200C_FFA7_11D1_98B6_00C04FC96ABD_.wvu.Rows">[53]BOP!$A$36:$IV$36,[53]BOP!$A$44:$IV$44,[53]BOP!$A$59:$IV$59,[53]BOP!#REF!,[53]BOP!#REF!,[53]BOP!$A$79:$IV$79,[53]BOP!$A$81:$IV$88</definedName>
    <definedName name="Z_1F4C200D_FFA7_11D1_98B6_00C04FC96ABD_.wvu.Rows">[53]BOP!$A$36:$IV$36,[53]BOP!$A$44:$IV$44,[53]BOP!$A$59:$IV$59,[53]BOP!#REF!,[53]BOP!#REF!,[53]BOP!$A$79:$IV$79,[53]BOP!#REF!</definedName>
    <definedName name="Z_1F4C200E_FFA7_11D1_98B6_00C04FC96ABD_.wvu.Rows">[53]BOP!$A$36:$IV$36,[53]BOP!$A$44:$IV$44,[53]BOP!$A$59:$IV$59,[53]BOP!#REF!,[53]BOP!#REF!,[53]BOP!$A$79:$IV$79,[53]BOP!$A$81:$IV$88,[53]BOP!#REF!</definedName>
    <definedName name="Z_1F4C200F_FFA7_11D1_98B6_00C04FC96ABD_.wvu.Rows">[53]BOP!$A$36:$IV$36,[53]BOP!$A$44:$IV$44,[53]BOP!$A$59:$IV$59,[53]BOP!#REF!,[53]BOP!#REF!,[53]BOP!$A$79:$IV$79,[53]BOP!$A$81:$IV$88,[53]BOP!#REF!</definedName>
    <definedName name="Z_1F4C2010_FFA7_11D1_98B6_00C04FC96ABD_.wvu.Rows">[53]BOP!$A$36:$IV$36,[53]BOP!$A$44:$IV$44,[53]BOP!$A$59:$IV$59,[53]BOP!#REF!,[53]BOP!#REF!,[53]BOP!$A$79:$IV$79,[53]BOP!$A$81:$IV$88,[53]BOP!#REF!</definedName>
    <definedName name="Z_1F4C2012_FFA7_11D1_98B6_00C04FC96ABD_.wvu.Rows">[53]BOP!$A$36:$IV$36,[53]BOP!$A$44:$IV$44,[53]BOP!$A$59:$IV$59,[53]BOP!#REF!,[53]BOP!#REF!,[53]BOP!$A$79:$IV$79,[53]BOP!$A$81:$IV$88,[53]BOP!#REF!,[53]BOP!#REF!</definedName>
    <definedName name="Z_1F4C2013_FFA7_11D1_98B6_00C04FC96ABD_.wvu.Rows">[53]BOP!$A$36:$IV$36,[53]BOP!$A$44:$IV$44,[53]BOP!$A$59:$IV$59,[53]BOP!#REF!,[53]BOP!#REF!,[53]BOP!$A$79:$IV$79,[53]BOP!$A$81:$IV$88,[53]BOP!#REF!,[53]BOP!#REF!</definedName>
    <definedName name="Z_1F4C2014_FFA7_11D1_98B6_00C04FC96ABD_.wvu.Rows">[53]BOP!$A$36:$IV$36,[53]BOP!$A$44:$IV$44,[53]BOP!$A$59:$IV$59,[53]BOP!#REF!,[53]BOP!#REF!,[53]BOP!$A$79:$IV$79</definedName>
    <definedName name="Z_49B0A4B0_963B_11D1_BFD1_00A02466B680_.wvu.Rows">[53]BOP!$A$36:$IV$36,[53]BOP!$A$44:$IV$44,[53]BOP!$A$59:$IV$59,[53]BOP!#REF!,[53]BOP!#REF!,[53]BOP!$A$81:$IV$88</definedName>
    <definedName name="Z_49B0A4B1_963B_11D1_BFD1_00A02466B680_.wvu.Rows">[53]BOP!$A$36:$IV$36,[53]BOP!$A$44:$IV$44,[53]BOP!$A$59:$IV$59,[53]BOP!#REF!,[53]BOP!#REF!,[53]BOP!$A$81:$IV$88</definedName>
    <definedName name="Z_49B0A4B4_963B_11D1_BFD1_00A02466B680_.wvu.Rows">[53]BOP!$A$36:$IV$36,[53]BOP!$A$44:$IV$44,[53]BOP!$A$59:$IV$59,[53]BOP!#REF!,[53]BOP!#REF!,[53]BOP!$A$79:$IV$79,[53]BOP!$A$81:$IV$88,[53]BOP!#REF!</definedName>
    <definedName name="Z_49B0A4B5_963B_11D1_BFD1_00A02466B680_.wvu.Rows">[53]BOP!$A$36:$IV$36,[53]BOP!$A$44:$IV$44,[53]BOP!$A$59:$IV$59,[53]BOP!#REF!,[53]BOP!#REF!,[53]BOP!$A$79:$IV$79,[53]BOP!$A$81:$IV$88</definedName>
    <definedName name="Z_49B0A4B6_963B_11D1_BFD1_00A02466B680_.wvu.Rows">[53]BOP!$A$36:$IV$36,[53]BOP!$A$44:$IV$44,[53]BOP!$A$59:$IV$59,[53]BOP!#REF!,[53]BOP!#REF!,[53]BOP!$A$79:$IV$79,[53]BOP!#REF!</definedName>
    <definedName name="Z_49B0A4B7_963B_11D1_BFD1_00A02466B680_.wvu.Rows">[53]BOP!$A$36:$IV$36,[53]BOP!$A$44:$IV$44,[53]BOP!$A$59:$IV$59,[53]BOP!#REF!,[53]BOP!#REF!,[53]BOP!$A$79:$IV$79,[53]BOP!$A$81:$IV$88,[53]BOP!#REF!</definedName>
    <definedName name="Z_49B0A4B8_963B_11D1_BFD1_00A02466B680_.wvu.Rows">[53]BOP!$A$36:$IV$36,[53]BOP!$A$44:$IV$44,[53]BOP!$A$59:$IV$59,[53]BOP!#REF!,[53]BOP!#REF!,[53]BOP!$A$79:$IV$79,[53]BOP!$A$81:$IV$88,[53]BOP!#REF!</definedName>
    <definedName name="Z_49B0A4B9_963B_11D1_BFD1_00A02466B680_.wvu.Rows">[53]BOP!$A$36:$IV$36,[53]BOP!$A$44:$IV$44,[53]BOP!$A$59:$IV$59,[53]BOP!#REF!,[53]BOP!#REF!,[53]BOP!$A$79:$IV$79,[53]BOP!$A$81:$IV$88,[53]BOP!#REF!</definedName>
    <definedName name="Z_49B0A4BB_963B_11D1_BFD1_00A02466B680_.wvu.Rows">[53]BOP!$A$36:$IV$36,[53]BOP!$A$44:$IV$44,[53]BOP!$A$59:$IV$59,[53]BOP!#REF!,[53]BOP!#REF!,[53]BOP!$A$79:$IV$79,[53]BOP!$A$81:$IV$88,[53]BOP!#REF!,[53]BOP!#REF!</definedName>
    <definedName name="Z_49B0A4BC_963B_11D1_BFD1_00A02466B680_.wvu.Rows">[53]BOP!$A$36:$IV$36,[53]BOP!$A$44:$IV$44,[53]BOP!$A$59:$IV$59,[53]BOP!#REF!,[53]BOP!#REF!,[53]BOP!$A$79:$IV$79,[53]BOP!$A$81:$IV$88,[53]BOP!#REF!,[53]BOP!#REF!</definedName>
    <definedName name="Z_49B0A4BD_963B_11D1_BFD1_00A02466B680_.wvu.Rows">[53]BOP!$A$36:$IV$36,[53]BOP!$A$44:$IV$44,[53]BOP!$A$59:$IV$59,[53]BOP!#REF!,[53]BOP!#REF!,[53]BOP!$A$79:$IV$79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[78]SUMMARY!$B$1:$D$65536,[78]SUMMARY!$A$3:$IV$5</definedName>
    <definedName name="Z_95224721_0485_11D4_BFD1_00508B5F4DA4_.wvu.Cols">#REF!</definedName>
    <definedName name="Z_9E0C48F8_FFCC_11D1_98BA_00C04FC96ABD_.wvu.Rows">[53]BOP!$A$36:$IV$36,[53]BOP!$A$44:$IV$44,[53]BOP!$A$59:$IV$59,[53]BOP!#REF!,[53]BOP!#REF!,[53]BOP!$A$81:$IV$88</definedName>
    <definedName name="Z_9E0C48F9_FFCC_11D1_98BA_00C04FC96ABD_.wvu.Rows">[53]BOP!$A$36:$IV$36,[53]BOP!$A$44:$IV$44,[53]BOP!$A$59:$IV$59,[53]BOP!#REF!,[53]BOP!#REF!,[53]BOP!$A$81:$IV$88</definedName>
    <definedName name="Z_9E0C48FA_FFCC_11D1_98BA_00C04FC96ABD_.wvu.Rows">[53]BOP!$A$36:$IV$36,[53]BOP!$A$44:$IV$44,[53]BOP!$A$59:$IV$59,[53]BOP!#REF!,[53]BOP!#REF!,[53]BOP!$A$81:$IV$88</definedName>
    <definedName name="Z_9E0C48FB_FFCC_11D1_98BA_00C04FC96ABD_.wvu.Rows">[53]BOP!$A$36:$IV$36,[53]BOP!$A$44:$IV$44,[53]BOP!$A$59:$IV$59,[53]BOP!#REF!,[53]BOP!#REF!,[53]BOP!$A$81:$IV$88</definedName>
    <definedName name="Z_9E0C48FC_FFCC_11D1_98BA_00C04FC96ABD_.wvu.Rows">[53]BOP!$A$36:$IV$36,[53]BOP!$A$44:$IV$44,[53]BOP!$A$59:$IV$59,[53]BOP!#REF!,[53]BOP!#REF!,[53]BOP!$A$79:$IV$79,[53]BOP!$A$81:$IV$88,[53]BOP!#REF!</definedName>
    <definedName name="Z_9E0C48FD_FFCC_11D1_98BA_00C04FC96ABD_.wvu.Rows">[53]BOP!$A$36:$IV$36,[53]BOP!$A$44:$IV$44,[53]BOP!$A$59:$IV$59,[53]BOP!#REF!,[53]BOP!#REF!,[53]BOP!$A$79:$IV$79,[53]BOP!$A$81:$IV$88</definedName>
    <definedName name="Z_9E0C48FE_FFCC_11D1_98BA_00C04FC96ABD_.wvu.Rows">[53]BOP!$A$36:$IV$36,[53]BOP!$A$44:$IV$44,[53]BOP!$A$59:$IV$59,[53]BOP!#REF!,[53]BOP!#REF!,[53]BOP!$A$79:$IV$79,[53]BOP!#REF!</definedName>
    <definedName name="Z_9E0C48FF_FFCC_11D1_98BA_00C04FC96ABD_.wvu.Rows">[53]BOP!$A$36:$IV$36,[53]BOP!$A$44:$IV$44,[53]BOP!$A$59:$IV$59,[53]BOP!#REF!,[53]BOP!#REF!,[53]BOP!$A$79:$IV$79,[53]BOP!$A$81:$IV$88,[53]BOP!#REF!</definedName>
    <definedName name="Z_9E0C4900_FFCC_11D1_98BA_00C04FC96ABD_.wvu.Rows">[53]BOP!$A$36:$IV$36,[53]BOP!$A$44:$IV$44,[53]BOP!$A$59:$IV$59,[53]BOP!#REF!,[53]BOP!#REF!,[53]BOP!$A$79:$IV$79,[53]BOP!$A$81:$IV$88,[53]BOP!#REF!</definedName>
    <definedName name="Z_9E0C4901_FFCC_11D1_98BA_00C04FC96ABD_.wvu.Rows">[53]BOP!$A$36:$IV$36,[53]BOP!$A$44:$IV$44,[53]BOP!$A$59:$IV$59,[53]BOP!#REF!,[53]BOP!#REF!,[53]BOP!$A$79:$IV$79,[53]BOP!$A$81:$IV$88,[53]BOP!#REF!</definedName>
    <definedName name="Z_9E0C4903_FFCC_11D1_98BA_00C04FC96ABD_.wvu.Rows">[53]BOP!$A$36:$IV$36,[53]BOP!$A$44:$IV$44,[53]BOP!$A$59:$IV$59,[53]BOP!#REF!,[53]BOP!#REF!,[53]BOP!$A$79:$IV$79,[53]BOP!$A$81:$IV$88,[53]BOP!#REF!,[53]BOP!#REF!</definedName>
    <definedName name="Z_9E0C4904_FFCC_11D1_98BA_00C04FC96ABD_.wvu.Rows">[53]BOP!$A$36:$IV$36,[53]BOP!$A$44:$IV$44,[53]BOP!$A$59:$IV$59,[53]BOP!#REF!,[53]BOP!#REF!,[53]BOP!$A$79:$IV$79,[53]BOP!$A$81:$IV$88,[53]BOP!#REF!,[53]BOP!#REF!</definedName>
    <definedName name="Z_9E0C4905_FFCC_11D1_98BA_00C04FC96ABD_.wvu.Rows">[53]BOP!$A$36:$IV$36,[53]BOP!$A$44:$IV$44,[53]BOP!$A$59:$IV$59,[53]BOP!#REF!,[53]BOP!#REF!,[53]BOP!$A$79:$IV$79</definedName>
    <definedName name="Z_B424DD41_AAD0_11D2_BFD1_00A02466506E_.wvu.PrintTitles">[78]SUMMARY!$B$1:$D$65536,[78]SUMMARY!$A$3:$IV$5</definedName>
    <definedName name="Z_BC2BFA12_1C91_11D2_BFD2_00A02466506E_.wvu.PrintTitles">[78]SUMMARY!$B$1:$D$65536,[78]SUMMARY!$A$3:$IV$5</definedName>
    <definedName name="Z_C21FAE85_013A_11D2_98BD_00C04FC96ABD_.wvu.Rows">[53]BOP!$A$36:$IV$36,[53]BOP!$A$44:$IV$44,[53]BOP!$A$59:$IV$59,[53]BOP!#REF!,[53]BOP!#REF!,[53]BOP!$A$81:$IV$88</definedName>
    <definedName name="Z_C21FAE86_013A_11D2_98BD_00C04FC96ABD_.wvu.Rows">[53]BOP!$A$36:$IV$36,[53]BOP!$A$44:$IV$44,[53]BOP!$A$59:$IV$59,[53]BOP!#REF!,[53]BOP!#REF!,[53]BOP!$A$81:$IV$88</definedName>
    <definedName name="Z_C21FAE87_013A_11D2_98BD_00C04FC96ABD_.wvu.Rows">[53]BOP!$A$36:$IV$36,[53]BOP!$A$44:$IV$44,[53]BOP!$A$59:$IV$59,[53]BOP!#REF!,[53]BOP!#REF!,[53]BOP!$A$81:$IV$88</definedName>
    <definedName name="Z_C21FAE88_013A_11D2_98BD_00C04FC96ABD_.wvu.Rows">[53]BOP!$A$36:$IV$36,[53]BOP!$A$44:$IV$44,[53]BOP!$A$59:$IV$59,[53]BOP!#REF!,[53]BOP!#REF!,[53]BOP!$A$81:$IV$88</definedName>
    <definedName name="Z_C21FAE89_013A_11D2_98BD_00C04FC96ABD_.wvu.Rows">[53]BOP!$A$36:$IV$36,[53]BOP!$A$44:$IV$44,[53]BOP!$A$59:$IV$59,[53]BOP!#REF!,[53]BOP!#REF!,[53]BOP!$A$79:$IV$79,[53]BOP!$A$81:$IV$88,[53]BOP!#REF!</definedName>
    <definedName name="Z_C21FAE8A_013A_11D2_98BD_00C04FC96ABD_.wvu.Rows">[53]BOP!$A$36:$IV$36,[53]BOP!$A$44:$IV$44,[53]BOP!$A$59:$IV$59,[53]BOP!#REF!,[53]BOP!#REF!,[53]BOP!$A$79:$IV$79,[53]BOP!$A$81:$IV$88</definedName>
    <definedName name="Z_C21FAE8B_013A_11D2_98BD_00C04FC96ABD_.wvu.Rows">[53]BOP!$A$36:$IV$36,[53]BOP!$A$44:$IV$44,[53]BOP!$A$59:$IV$59,[53]BOP!#REF!,[53]BOP!#REF!,[53]BOP!$A$79:$IV$79,[53]BOP!#REF!</definedName>
    <definedName name="Z_C21FAE8C_013A_11D2_98BD_00C04FC96ABD_.wvu.Rows">[53]BOP!$A$36:$IV$36,[53]BOP!$A$44:$IV$44,[53]BOP!$A$59:$IV$59,[53]BOP!#REF!,[53]BOP!#REF!,[53]BOP!$A$79:$IV$79,[53]BOP!$A$81:$IV$88,[53]BOP!#REF!</definedName>
    <definedName name="Z_C21FAE8D_013A_11D2_98BD_00C04FC96ABD_.wvu.Rows">[53]BOP!$A$36:$IV$36,[53]BOP!$A$44:$IV$44,[53]BOP!$A$59:$IV$59,[53]BOP!#REF!,[53]BOP!#REF!,[53]BOP!$A$79:$IV$79,[53]BOP!$A$81:$IV$88,[53]BOP!#REF!</definedName>
    <definedName name="Z_C21FAE8E_013A_11D2_98BD_00C04FC96ABD_.wvu.Rows">[53]BOP!$A$36:$IV$36,[53]BOP!$A$44:$IV$44,[53]BOP!$A$59:$IV$59,[53]BOP!#REF!,[53]BOP!#REF!,[53]BOP!$A$79:$IV$79,[53]BOP!$A$81:$IV$88,[53]BOP!#REF!</definedName>
    <definedName name="Z_C21FAE90_013A_11D2_98BD_00C04FC96ABD_.wvu.Rows">[53]BOP!$A$36:$IV$36,[53]BOP!$A$44:$IV$44,[53]BOP!$A$59:$IV$59,[53]BOP!#REF!,[53]BOP!#REF!,[53]BOP!$A$79:$IV$79,[53]BOP!$A$81:$IV$88,[53]BOP!#REF!,[53]BOP!#REF!</definedName>
    <definedName name="Z_C21FAE91_013A_11D2_98BD_00C04FC96ABD_.wvu.Rows">[53]BOP!$A$36:$IV$36,[53]BOP!$A$44:$IV$44,[53]BOP!$A$59:$IV$59,[53]BOP!#REF!,[53]BOP!#REF!,[53]BOP!$A$79:$IV$79,[53]BOP!$A$81:$IV$88,[53]BOP!#REF!,[53]BOP!#REF!</definedName>
    <definedName name="Z_C21FAE92_013A_11D2_98BD_00C04FC96ABD_.wvu.Rows">[53]BOP!$A$36:$IV$36,[53]BOP!$A$44:$IV$44,[53]BOP!$A$59:$IV$59,[53]BOP!#REF!,[53]BOP!#REF!,[53]BOP!$A$79:$IV$79</definedName>
    <definedName name="Z_CF25EF4A_FFAB_11D1_98B7_00C04FC96ABD_.wvu.Rows">[53]BOP!$A$36:$IV$36,[53]BOP!$A$44:$IV$44,[53]BOP!$A$59:$IV$59,[53]BOP!#REF!,[53]BOP!#REF!,[53]BOP!$A$81:$IV$88</definedName>
    <definedName name="Z_CF25EF4B_FFAB_11D1_98B7_00C04FC96ABD_.wvu.Rows">[53]BOP!$A$36:$IV$36,[53]BOP!$A$44:$IV$44,[53]BOP!$A$59:$IV$59,[53]BOP!#REF!,[53]BOP!#REF!,[53]BOP!$A$81:$IV$88</definedName>
    <definedName name="Z_CF25EF4C_FFAB_11D1_98B7_00C04FC96ABD_.wvu.Rows">[53]BOP!$A$36:$IV$36,[53]BOP!$A$44:$IV$44,[53]BOP!$A$59:$IV$59,[53]BOP!#REF!,[53]BOP!#REF!,[53]BOP!$A$81:$IV$88</definedName>
    <definedName name="Z_CF25EF4D_FFAB_11D1_98B7_00C04FC96ABD_.wvu.Rows">[53]BOP!$A$36:$IV$36,[53]BOP!$A$44:$IV$44,[53]BOP!$A$59:$IV$59,[53]BOP!#REF!,[53]BOP!#REF!,[53]BOP!$A$81:$IV$88</definedName>
    <definedName name="Z_CF25EF4E_FFAB_11D1_98B7_00C04FC96ABD_.wvu.Rows">[53]BOP!$A$36:$IV$36,[53]BOP!$A$44:$IV$44,[53]BOP!$A$59:$IV$59,[53]BOP!#REF!,[53]BOP!#REF!,[53]BOP!$A$79:$IV$79,[53]BOP!$A$81:$IV$88,[53]BOP!#REF!</definedName>
    <definedName name="Z_CF25EF4F_FFAB_11D1_98B7_00C04FC96ABD_.wvu.Rows">[53]BOP!$A$36:$IV$36,[53]BOP!$A$44:$IV$44,[53]BOP!$A$59:$IV$59,[53]BOP!#REF!,[53]BOP!#REF!,[53]BOP!$A$79:$IV$79,[53]BOP!$A$81:$IV$88</definedName>
    <definedName name="Z_CF25EF50_FFAB_11D1_98B7_00C04FC96ABD_.wvu.Rows">[53]BOP!$A$36:$IV$36,[53]BOP!$A$44:$IV$44,[53]BOP!$A$59:$IV$59,[53]BOP!#REF!,[53]BOP!#REF!,[53]BOP!$A$79:$IV$79,[53]BOP!#REF!</definedName>
    <definedName name="Z_CF25EF51_FFAB_11D1_98B7_00C04FC96ABD_.wvu.Rows">[53]BOP!$A$36:$IV$36,[53]BOP!$A$44:$IV$44,[53]BOP!$A$59:$IV$59,[53]BOP!#REF!,[53]BOP!#REF!,[53]BOP!$A$79:$IV$79,[53]BOP!$A$81:$IV$88,[53]BOP!#REF!</definedName>
    <definedName name="Z_CF25EF52_FFAB_11D1_98B7_00C04FC96ABD_.wvu.Rows">[53]BOP!$A$36:$IV$36,[53]BOP!$A$44:$IV$44,[53]BOP!$A$59:$IV$59,[53]BOP!#REF!,[53]BOP!#REF!,[53]BOP!$A$79:$IV$79,[53]BOP!$A$81:$IV$88,[53]BOP!#REF!</definedName>
    <definedName name="Z_CF25EF53_FFAB_11D1_98B7_00C04FC96ABD_.wvu.Rows">[53]BOP!$A$36:$IV$36,[53]BOP!$A$44:$IV$44,[53]BOP!$A$59:$IV$59,[53]BOP!#REF!,[53]BOP!#REF!,[53]BOP!$A$79:$IV$79,[53]BOP!$A$81:$IV$88,[53]BOP!#REF!</definedName>
    <definedName name="Z_CF25EF55_FFAB_11D1_98B7_00C04FC96ABD_.wvu.Rows">[53]BOP!$A$36:$IV$36,[53]BOP!$A$44:$IV$44,[53]BOP!$A$59:$IV$59,[53]BOP!#REF!,[53]BOP!#REF!,[53]BOP!$A$79:$IV$79,[53]BOP!$A$81:$IV$88,[53]BOP!#REF!,[53]BOP!#REF!</definedName>
    <definedName name="Z_CF25EF56_FFAB_11D1_98B7_00C04FC96ABD_.wvu.Rows">[53]BOP!$A$36:$IV$36,[53]BOP!$A$44:$IV$44,[53]BOP!$A$59:$IV$59,[53]BOP!#REF!,[53]BOP!#REF!,[53]BOP!$A$79:$IV$79,[53]BOP!$A$81:$IV$88,[53]BOP!#REF!,[53]BOP!#REF!</definedName>
    <definedName name="Z_CF25EF57_FFAB_11D1_98B7_00C04FC96ABD_.wvu.Rows">[53]BOP!$A$36:$IV$36,[53]BOP!$A$44:$IV$44,[53]BOP!$A$59:$IV$59,[53]BOP!#REF!,[53]BOP!#REF!,[53]BOP!$A$79:$IV$79</definedName>
    <definedName name="Z_E6B74681_BCE1_11D2_BFD1_00A02466506E_.wvu.PrintTitles">[78]SUMMARY!$B$1:$D$65536,[78]SUMMARY!$A$3:$IV$5</definedName>
    <definedName name="Z_EA8011E5_017A_11D2_98BD_00C04FC96ABD_.wvu.Rows">[53]BOP!$A$36:$IV$36,[53]BOP!$A$44:$IV$44,[53]BOP!$A$59:$IV$59,[53]BOP!#REF!,[53]BOP!#REF!,[53]BOP!$A$79:$IV$79,[53]BOP!$A$81:$IV$88</definedName>
    <definedName name="Z_EA8011E6_017A_11D2_98BD_00C04FC96ABD_.wvu.Rows">[53]BOP!$A$36:$IV$36,[53]BOP!$A$44:$IV$44,[53]BOP!$A$59:$IV$59,[53]BOP!#REF!,[53]BOP!#REF!,[53]BOP!$A$79:$IV$79,[53]BOP!#REF!</definedName>
    <definedName name="Z_EA8011E9_017A_11D2_98BD_00C04FC96ABD_.wvu.Rows">[53]BOP!$A$36:$IV$36,[53]BOP!$A$44:$IV$44,[53]BOP!$A$59:$IV$59,[53]BOP!#REF!,[53]BOP!#REF!,[53]BOP!$A$79:$IV$79,[53]BOP!$A$81:$IV$88,[53]BOP!#REF!</definedName>
    <definedName name="Z_EA8011EC_017A_11D2_98BD_00C04FC96ABD_.wvu.Rows">[53]BOP!$A$36:$IV$36,[53]BOP!$A$44:$IV$44,[53]BOP!$A$59:$IV$59,[53]BOP!#REF!,[53]BOP!#REF!,[53]BOP!$A$79:$IV$79,[53]BOP!$A$81:$IV$88,[53]BOP!#REF!,[53]BOP!#REF!</definedName>
    <definedName name="Z_EA86CE3A_00A2_11D2_98BC_00C04FC96ABD_.wvu.Rows">[53]BOP!$A$36:$IV$36,[53]BOP!$A$44:$IV$44,[53]BOP!$A$59:$IV$59,[53]BOP!#REF!,[53]BOP!#REF!,[53]BOP!$A$81:$IV$88</definedName>
    <definedName name="Z_EA86CE3B_00A2_11D2_98BC_00C04FC96ABD_.wvu.Rows">[53]BOP!$A$36:$IV$36,[53]BOP!$A$44:$IV$44,[53]BOP!$A$59:$IV$59,[53]BOP!#REF!,[53]BOP!#REF!,[53]BOP!$A$81:$IV$88</definedName>
    <definedName name="Z_EA86CE3C_00A2_11D2_98BC_00C04FC96ABD_.wvu.Rows">[53]BOP!$A$36:$IV$36,[53]BOP!$A$44:$IV$44,[53]BOP!$A$59:$IV$59,[53]BOP!#REF!,[53]BOP!#REF!,[53]BOP!$A$81:$IV$88</definedName>
    <definedName name="Z_EA86CE3D_00A2_11D2_98BC_00C04FC96ABD_.wvu.Rows">[53]BOP!$A$36:$IV$36,[53]BOP!$A$44:$IV$44,[53]BOP!$A$59:$IV$59,[53]BOP!#REF!,[53]BOP!#REF!,[53]BOP!$A$81:$IV$88</definedName>
    <definedName name="Z_EA86CE3E_00A2_11D2_98BC_00C04FC96ABD_.wvu.Rows">[53]BOP!$A$36:$IV$36,[53]BOP!$A$44:$IV$44,[53]BOP!$A$59:$IV$59,[53]BOP!#REF!,[53]BOP!#REF!,[53]BOP!$A$79:$IV$79,[53]BOP!$A$81:$IV$88,[53]BOP!#REF!</definedName>
    <definedName name="Z_EA86CE3F_00A2_11D2_98BC_00C04FC96ABD_.wvu.Rows">[53]BOP!$A$36:$IV$36,[53]BOP!$A$44:$IV$44,[53]BOP!$A$59:$IV$59,[53]BOP!#REF!,[53]BOP!#REF!,[53]BOP!$A$79:$IV$79,[53]BOP!$A$81:$IV$88</definedName>
    <definedName name="Z_EA86CE40_00A2_11D2_98BC_00C04FC96ABD_.wvu.Rows">[53]BOP!$A$36:$IV$36,[53]BOP!$A$44:$IV$44,[53]BOP!$A$59:$IV$59,[53]BOP!#REF!,[53]BOP!#REF!,[53]BOP!$A$79:$IV$79,[53]BOP!#REF!</definedName>
    <definedName name="Z_EA86CE41_00A2_11D2_98BC_00C04FC96ABD_.wvu.Rows">[53]BOP!$A$36:$IV$36,[53]BOP!$A$44:$IV$44,[53]BOP!$A$59:$IV$59,[53]BOP!#REF!,[53]BOP!#REF!,[53]BOP!$A$79:$IV$79,[53]BOP!$A$81:$IV$88,[53]BOP!#REF!</definedName>
    <definedName name="Z_EA86CE42_00A2_11D2_98BC_00C04FC96ABD_.wvu.Rows">[53]BOP!$A$36:$IV$36,[53]BOP!$A$44:$IV$44,[53]BOP!$A$59:$IV$59,[53]BOP!#REF!,[53]BOP!#REF!,[53]BOP!$A$79:$IV$79,[53]BOP!$A$81:$IV$88,[53]BOP!#REF!</definedName>
    <definedName name="Z_EA86CE43_00A2_11D2_98BC_00C04FC96ABD_.wvu.Rows">[53]BOP!$A$36:$IV$36,[53]BOP!$A$44:$IV$44,[53]BOP!$A$59:$IV$59,[53]BOP!#REF!,[53]BOP!#REF!,[53]BOP!$A$79:$IV$79,[53]BOP!$A$81:$IV$88,[53]BOP!#REF!</definedName>
    <definedName name="Z_EA86CE45_00A2_11D2_98BC_00C04FC96ABD_.wvu.Rows">[53]BOP!$A$36:$IV$36,[53]BOP!$A$44:$IV$44,[53]BOP!$A$59:$IV$59,[53]BOP!#REF!,[53]BOP!#REF!,[53]BOP!$A$79:$IV$79,[53]BOP!$A$81:$IV$88,[53]BOP!#REF!,[53]BOP!#REF!</definedName>
    <definedName name="Z_EA86CE46_00A2_11D2_98BC_00C04FC96ABD_.wvu.Rows">[53]BOP!$A$36:$IV$36,[53]BOP!$A$44:$IV$44,[53]BOP!$A$59:$IV$59,[53]BOP!#REF!,[53]BOP!#REF!,[53]BOP!$A$79:$IV$79,[53]BOP!$A$81:$IV$88,[53]BOP!#REF!,[53]BOP!#REF!</definedName>
    <definedName name="Z_EA86CE47_00A2_11D2_98BC_00C04FC96ABD_.wvu.Rows">[53]BOP!$A$36:$IV$36,[53]BOP!$A$44:$IV$44,[53]BOP!$A$59:$IV$59,[53]BOP!#REF!,[53]BOP!#REF!,[53]BOP!$A$79:$IV$79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20" i="108" l="1"/>
  <c r="H25" i="131" l="1"/>
  <c r="G25" i="131"/>
  <c r="H10" i="131" l="1"/>
  <c r="H5" i="131"/>
  <c r="G19" i="131" l="1"/>
  <c r="G15" i="131"/>
  <c r="G10" i="131"/>
  <c r="H21" i="131" l="1"/>
  <c r="H19" i="131" s="1"/>
  <c r="H18" i="131"/>
  <c r="H15" i="131" s="1"/>
  <c r="H24" i="131" s="1"/>
  <c r="H29" i="131" s="1"/>
  <c r="G7" i="131"/>
  <c r="G5" i="131" s="1"/>
  <c r="G24" i="131" s="1"/>
  <c r="G29" i="131" s="1"/>
  <c r="E15" i="110" l="1"/>
  <c r="E27" i="110" s="1"/>
  <c r="F26" i="110"/>
  <c r="G26" i="110"/>
  <c r="E26" i="110"/>
  <c r="F15" i="110"/>
  <c r="F27" i="110" s="1"/>
  <c r="G15" i="110"/>
  <c r="G27" i="110" s="1"/>
  <c r="G12" i="130" l="1"/>
  <c r="F12" i="130"/>
  <c r="E12" i="130"/>
  <c r="G9" i="130"/>
  <c r="G13" i="130" s="1"/>
  <c r="F9" i="130"/>
  <c r="F13" i="130" s="1"/>
  <c r="E9" i="130"/>
  <c r="E13" i="130" s="1"/>
  <c r="G4" i="130"/>
  <c r="F4" i="130"/>
  <c r="D4" i="127" l="1"/>
  <c r="E4" i="127" s="1"/>
  <c r="F4" i="127" s="1"/>
  <c r="G4" i="127" s="1"/>
  <c r="H4" i="127" s="1"/>
  <c r="F3" i="120" l="1"/>
  <c r="G4" i="119"/>
  <c r="F3" i="110" l="1"/>
  <c r="G3" i="110" s="1"/>
  <c r="G13" i="108" l="1"/>
  <c r="F13" i="108"/>
  <c r="G8" i="108" l="1"/>
  <c r="G20" i="108" s="1"/>
</calcChain>
</file>

<file path=xl/sharedStrings.xml><?xml version="1.0" encoding="utf-8"?>
<sst xmlns="http://schemas.openxmlformats.org/spreadsheetml/2006/main" count="689" uniqueCount="320">
  <si>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</si>
  <si>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</si>
  <si>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</si>
  <si>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</si>
  <si>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</si>
  <si>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</si>
  <si>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</si>
  <si>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</si>
  <si>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</si>
  <si>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</si>
  <si>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</si>
  <si>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</si>
  <si>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</si>
  <si>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</si>
  <si>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</si>
  <si>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</si>
  <si>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</si>
  <si>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</si>
  <si>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</si>
  <si>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</si>
  <si>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</si>
  <si>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</si>
  <si>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</si>
  <si>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</si>
  <si>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</si>
  <si>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</si>
  <si>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</si>
  <si>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</si>
  <si>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</si>
  <si>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</si>
  <si>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</si>
  <si>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</si>
  <si>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</si>
  <si>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</si>
  <si>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Gasto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</si>
  <si>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</si>
  <si>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</si>
  <si>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</si>
  <si>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</si>
  <si>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</si>
  <si>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</si>
  <si>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</si>
  <si>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</si>
  <si>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</si>
  <si>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</si>
  <si>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</si>
  <si>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</si>
  <si>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</si>
  <si>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</si>
  <si>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</si>
  <si>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</si>
  <si>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</si>
  <si>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</si>
  <si>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</si>
  <si>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</si>
  <si>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</si>
  <si>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</si>
  <si>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</si>
  <si>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</si>
  <si>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</si>
  <si>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</si>
  <si>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</si>
  <si>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</si>
  <si>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</si>
  <si>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</si>
  <si>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</si>
  <si>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</si>
  <si>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</si>
  <si>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</si>
  <si>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</si>
  <si>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</si>
  <si>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</si>
  <si>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</si>
  <si>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</si>
  <si>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</si>
  <si>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</si>
  <si>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</si>
  <si>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</si>
  <si>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</si>
  <si>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</si>
  <si>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</si>
  <si>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</si>
  <si>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</si>
  <si>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</si>
  <si>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</si>
  <si>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</si>
  <si>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</si>
  <si>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</si>
  <si>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Ingreso</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</si>
  <si>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</si>
  <si>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</si>
  <si>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</si>
  <si>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</si>
  <si>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</si>
  <si>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</si>
  <si>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</si>
  <si>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</si>
  <si>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Estado de adopción</t>
  </si>
  <si>
    <t>Principio contable</t>
  </si>
  <si>
    <t>Impuesto Sociedades</t>
  </si>
  <si>
    <t>IRPF</t>
  </si>
  <si>
    <t>Naturaleza no tributaria</t>
  </si>
  <si>
    <t>D29</t>
  </si>
  <si>
    <t>Otros tributos</t>
  </si>
  <si>
    <t>Tasas</t>
  </si>
  <si>
    <t>D21</t>
  </si>
  <si>
    <t>IGIC AIEM</t>
  </si>
  <si>
    <t>Impuesto sobre  hidrocarburos</t>
  </si>
  <si>
    <t>Impuesto sobre Transmisiones Patrimoniales
y Actos Jurídicos Domumentados</t>
  </si>
  <si>
    <t>Impuestos medioambientales</t>
  </si>
  <si>
    <t>Impuesto sobre el Patrimonio</t>
  </si>
  <si>
    <t>D91</t>
  </si>
  <si>
    <t>Impuesto sobre Sucesiones y Donaciones</t>
  </si>
  <si>
    <t>D51</t>
  </si>
  <si>
    <t>Impuesto Renta Personas Físicas y otros directos</t>
  </si>
  <si>
    <t>P51</t>
  </si>
  <si>
    <t>Resto de medidas (inversiones)</t>
  </si>
  <si>
    <t>Otras del capítulo IV</t>
  </si>
  <si>
    <t>D41</t>
  </si>
  <si>
    <t>Ahorro intereses mejora condiciones mecanismos de financiación</t>
  </si>
  <si>
    <t>P2</t>
  </si>
  <si>
    <t>Otras medidas del capítulo II</t>
  </si>
  <si>
    <t>Medidas de ahorro relacionadas con prestación de servicios y suministros</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</si>
  <si>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</si>
  <si>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</si>
  <si>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</si>
  <si>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</si>
  <si>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</si>
  <si>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</si>
  <si>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</si>
  <si>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</si>
  <si>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</si>
  <si>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</si>
  <si>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</si>
  <si>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</si>
  <si>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</si>
  <si>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</si>
  <si>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</si>
  <si>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</si>
  <si>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</si>
  <si>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</si>
  <si>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</si>
  <si>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</si>
  <si>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</si>
  <si>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</si>
  <si>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</si>
  <si>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</si>
  <si>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</si>
  <si>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</si>
  <si>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</si>
  <si>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</si>
  <si>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</si>
  <si>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</si>
  <si>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</si>
  <si>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</si>
  <si>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</si>
  <si>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Julio</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</si>
  <si>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</si>
  <si>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</si>
  <si>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</si>
  <si>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TOTAL MEDIDAS TRIBUTARIAS</t>
  </si>
  <si>
    <t>Ampliación del permiso de paternidad</t>
  </si>
  <si>
    <t xml:space="preserve">Comunidades Autónomas </t>
  </si>
  <si>
    <t xml:space="preserve">Administración Central </t>
  </si>
  <si>
    <t>Fondos de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</si>
  <si>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</si>
  <si>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</si>
  <si>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</si>
  <si>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</si>
  <si>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</si>
  <si>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</si>
  <si>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</si>
  <si>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</si>
  <si>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</si>
  <si>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</si>
  <si>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</si>
  <si>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</si>
  <si>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</si>
  <si>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</si>
  <si>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</si>
  <si>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</si>
  <si>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</si>
  <si>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</si>
  <si>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</si>
  <si>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</si>
  <si>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</si>
  <si>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</si>
  <si>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</si>
  <si>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</si>
  <si>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</si>
  <si>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</si>
  <si>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</si>
  <si>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</si>
  <si>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</si>
  <si>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</si>
  <si>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</si>
  <si>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</si>
  <si>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</si>
  <si>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</si>
  <si>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</si>
  <si>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</si>
  <si>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</si>
  <si>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</si>
  <si>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</si>
  <si>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</si>
  <si>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</si>
  <si>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</si>
  <si>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</si>
  <si>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</si>
  <si>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Gravamen sobre Loterias</t>
  </si>
  <si>
    <t>IVA</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</si>
  <si>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</si>
  <si>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</si>
  <si>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Real Decreto-ley 6/2019, de 1 de marzo, de medidas urgentes para garantía de la igualdad de trato y de oportunidades entre mujeres y hombres en el empleo y la ocupación</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</si>
  <si>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</si>
  <si>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</si>
  <si>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</si>
  <si>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Real Decreto-ley 8/2019, de 8 de marzo, de medidas urgentes de protección social y de la lucha contra la precariedad laboral en la jornada de trabajo</t>
  </si>
  <si>
    <t>Prestaciones familiares de la Seguridad Social</t>
  </si>
  <si>
    <t xml:space="preserve">Medidas de fomento del empleo indefinido </t>
  </si>
  <si>
    <t>Bonificación para empleadores que contraten a desempleados de larga duración</t>
  </si>
  <si>
    <t>Otras medidas con impacto en las cotizaciones sociales</t>
  </si>
  <si>
    <t xml:space="preserve">Incremento de las cotizaciones por la recuperación del subsidio de desempleo para mayores de 52 años </t>
  </si>
  <si>
    <t xml:space="preserve">Tasa de reposición </t>
  </si>
  <si>
    <t>En 2020 la duración de la prestación por paternidad se amplía de 8 a 12 semanas ininterrumpidas, ampliables en casos de partos múltiples en 1 semana más por cada hijo a partir del segundo</t>
  </si>
  <si>
    <t>Revalorización de las pensiones en 2020</t>
  </si>
  <si>
    <t>Gasto financiado con ingresos de los fondos estructurales</t>
  </si>
  <si>
    <t>Formación bruta de capital financiada con fondos europeos</t>
  </si>
  <si>
    <t>Subidas tributarias, supresión de exenciones y bonificaciones voluntarias, y mejora de gestión recaudatoria</t>
  </si>
  <si>
    <t>Extensión de la medida anterior a octubre y diciembre de 2019 y febrero y marzo de 2020 en Baleares y Canarias</t>
  </si>
  <si>
    <t>Se eleva el mínimo exento de retención para premios hasta 20.000 € en 2018 y 40.000 € en 2019</t>
  </si>
  <si>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</si>
  <si>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</si>
  <si>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</si>
  <si>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</si>
  <si>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</si>
  <si>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Fuente: Ministerio de Hacienda</t>
  </si>
  <si>
    <t xml:space="preserve">* Los datos trimestrales de 2019 son los recogidos en la 2ª notificación PDE remitida a finales de septiembre de 2020 </t>
  </si>
  <si>
    <t>En 2021 la duración de la prestación por paternidad se amplía de 12 a 16 semanas ininterrumpidas, ampliables en casos de partos múltiples en 1 semana más por cada hijo a partir del segundo</t>
  </si>
  <si>
    <t>Real Decreto-ley 1/2020, de 14 de enero, por el que se establece la revalorización y mantenimiento de las pensiones y prestaciones públicas del sistema de Seguridad Social</t>
  </si>
  <si>
    <t>Revalorización de las pensiones en 2021</t>
  </si>
  <si>
    <t>Pendiente</t>
  </si>
  <si>
    <t>IMV</t>
  </si>
  <si>
    <t>Real Decreto-ley 20/2020, de 29 de mayo, por el que se establece el ingreso mínimo vital.   Es una prestación dirigida a prevenir el riesgo de pobreza y exclusión social de las personas que viven solas o están integradas en una unidad de convivencia y carecen de recursos económicos para cubrir sus necesidades básicas.
Se configura como derecho subjetivo a una prestación económica, que forma parte de la acción protectora de la Seguridad Social, y garantiza un nivel mínimo de renta a quienes se encuentren en situación de vulnerabilidad económica.  Persigue garantizar una mejora real de oportunidades de inclusión social y laboral de las personas beneficiarias.  
Opera como una red de protección dirigida a permitir el tránsito desde una situación de exclusión a una participación en la sociedad. Contendrá para ello en su diseño incentivos al empleo y a la inclusión, articulados a través de distintas fórmulas de cooperación entre administraciones. De esta prestacion se beneficiaran unas 850.000 familias.</t>
  </si>
  <si>
    <t>Real Decreto-ley 20/2020, de 29 de mayo, por el que se establece el ingreso mínimo vital</t>
  </si>
  <si>
    <t>NA</t>
  </si>
  <si>
    <t xml:space="preserve">NA </t>
  </si>
  <si>
    <t>Medidas en respuesta a la Covid-19</t>
  </si>
  <si>
    <t>Libertad de cambio modalidad del pago fraccionado y no cómputo de días estado alarma en módulos</t>
  </si>
  <si>
    <t>Real Decreto-ley 15/2020</t>
  </si>
  <si>
    <t>Deducción entidades sin fines de lucro</t>
  </si>
  <si>
    <t>Aumento de los límites y porcentajes aplicables</t>
  </si>
  <si>
    <t>Real Decreto-ley 17/2020</t>
  </si>
  <si>
    <t>Impactos derivados de sentencias judiciales</t>
  </si>
  <si>
    <t>Ingreso/devolución por actas recurridas de ejercicios anteriores               Principal</t>
  </si>
  <si>
    <t>Libertad de cambio modalidad del pago fraccionado</t>
  </si>
  <si>
    <t>Deducción cine producciones extranjeras</t>
  </si>
  <si>
    <t>Libertad de cambio modalidad y no cómputo de días estado alarma en régimen simplificado, tipo 0 compras productos sanitarios</t>
  </si>
  <si>
    <t>Rebaja de tipos a publicaciones digitales</t>
  </si>
  <si>
    <t>Rebaja del tipo impositivo del 10% al 4%.</t>
  </si>
  <si>
    <t>º</t>
  </si>
  <si>
    <t>OTROS IMPUESTOS</t>
  </si>
  <si>
    <t>Impuesto sobre la Renta de No Residentes</t>
  </si>
  <si>
    <t>Devoluciones por sentencia de las retenciones pagadas por fondos de inversión no comunitarios</t>
  </si>
  <si>
    <t>Nueva imposición</t>
  </si>
  <si>
    <t xml:space="preserve">La LPGE 2018, prorrogada para 2019 y 2020 de forma automática, recoge una tasa de reposición del 100% con carácter general, y diversas variaciones para colectivos específicos y Administraciones que cumplen determinadas condiciones. Se han valorado los costes de un escenario de máximos. No se dispone de información para 2021
</t>
  </si>
  <si>
    <t>D63</t>
  </si>
  <si>
    <t xml:space="preserve">-P51 </t>
  </si>
  <si>
    <t>Datos 2020 y 2021 a partir de Líneas fundamentales de presupuestos de 2021</t>
  </si>
  <si>
    <t>Datos de 2019 a partir de liquidaciones de presupuestos de 2019 comparadas con las de 2018</t>
  </si>
  <si>
    <t>D2, D5 y D91</t>
  </si>
  <si>
    <t>No reposición</t>
  </si>
  <si>
    <t>Acuernos de no disponibilidad Art. 25.1 LOEPSF</t>
  </si>
  <si>
    <t>Gastos farmacéuticos derivados de la compra centralizada de medicamentos</t>
  </si>
  <si>
    <t xml:space="preserve"> D3, D7</t>
  </si>
  <si>
    <t>D92,D99</t>
  </si>
  <si>
    <t>Otras del capítulo VII</t>
  </si>
  <si>
    <t>D59</t>
  </si>
  <si>
    <t>Nuevas medidas en el ámbito de la imposición directa</t>
  </si>
  <si>
    <t xml:space="preserve">Imposición ámbito de la salud: </t>
  </si>
  <si>
    <t>Subida del IVA a bebidas azucaradas y edulcoradas</t>
  </si>
  <si>
    <t>Transacciones Financieras, Servicios Digitales y nuevo Impuesto sobre plásticos de un solo uso</t>
  </si>
  <si>
    <t>Fiscalidad verde</t>
  </si>
  <si>
    <t>Medidas en el ámbito de la imposición indirecta</t>
  </si>
  <si>
    <t xml:space="preserve">Total </t>
  </si>
  <si>
    <t>Se supone una revalorizacion de pensiones y otras prestacciones del IPC</t>
  </si>
  <si>
    <t>Se supone una revalorizacion d epensiones del IPC</t>
  </si>
  <si>
    <r>
      <t xml:space="preserve">Aumento de los salarios de los empleados públicos
</t>
    </r>
    <r>
      <rPr>
        <i/>
        <sz val="8"/>
        <rFont val="Arial Narrow"/>
        <family val="2"/>
      </rPr>
      <t>(ambos acuerdos estaban vigentes para el período 2018-2020)</t>
    </r>
  </si>
  <si>
    <t>Se incrementa la prestación por hijo a cargo para familias vulnerables. En concreto, se incrementa la prestación anual por hijo a cargo para familias en situación de pobreza, desde los 291 € hasta los 341 € y 588 € para las familias en situación de pobreza severa.  A partir de 2020 el gasto disminuye ya que muchos beneficiarios de la prestacion por hijo a cargo pasan a ser beneficiarios del IMV</t>
  </si>
  <si>
    <t>Impacto presupuestario adicional cada año(M€)</t>
  </si>
  <si>
    <r>
      <t xml:space="preserve">Cuadro A.5. Impacto presupuestario esperado de las medidas de gasto e ingreso adoptadas y previstas - Estado y Empleo y Seguridad Social                                                                                                                                                                                                                                                                                                                  (+) ahorro de gasto o aumento de ingreso; (-) viceversa
</t>
    </r>
    <r>
      <rPr>
        <b/>
        <sz val="8"/>
        <rFont val="Arial Narrow"/>
        <family val="2"/>
      </rPr>
      <t>El detalle de algunas de las medidas que recogerán los PGE 2021, no estará disponible hasta la remision el Anteproyecto de LPGE para 2021 a las Cortes Generales</t>
    </r>
  </si>
  <si>
    <t>LUCHA CONTRA FRAUDE</t>
  </si>
  <si>
    <t>Limitación de los pagos en efectivo</t>
  </si>
  <si>
    <t>Se reducen los límites cuantitativos de la prohibición de pagos en efectivo, tanto el general, pasando de 2.500 euros a 1.000 euros, como el aplicable a los pagos efectuados por las personas físicas particulares con domicilio fiscal fuera de España, que pasaría de 15.000 euros a 10.000 euros</t>
  </si>
  <si>
    <t>Reforzar la lista de deudores a la Hacienda Pública</t>
  </si>
  <si>
    <t>Se amplía el listado de deudores para incluir expresamente, junto a los deudores principales, a los responsables solidarios, debido a la gran importancia que tienen estos en la existencia de dichas deudas. Se reduce el límite para ser incluido en la lista de 1.000.000 de euros a 600.000 euros</t>
  </si>
  <si>
    <t>Adopción de las mejores prácticas internacionales en la prevención y lucha contra el fraude</t>
  </si>
  <si>
    <t>Se adoptan medidas normativas, organizativas y operativas en línea con las mejores prácticas internacionales, entre las que destacan las siguientes: Right from the start, Sales supression software, High Net Worth Individuals, Big data y Data analitycs.</t>
  </si>
  <si>
    <t xml:space="preserve">TOTAL </t>
  </si>
  <si>
    <t>Las pensiones y otras prestaciones se revalorizan un 0,9%</t>
  </si>
  <si>
    <t>Las pensiones de clases pasivas se revalorizan un 0,9%</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</si>
  <si>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</si>
  <si>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</si>
  <si>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</si>
  <si>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</si>
  <si>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</si>
  <si>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</si>
  <si>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</si>
  <si>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A.7 Impacto presupuestario esperado de las medidas adoptadas y previstas por las Entidades Locales</t>
  </si>
  <si>
    <t>A.8 Ejecución presupuestaria trimestral para el conjunto de las Administraciones Públicas</t>
  </si>
  <si>
    <t>A.9.1 Ejecución trimestral en contabilidad nacional para el conjunto de las Administraciones Públicas</t>
  </si>
  <si>
    <t>A.9.2 Ejecución trimestral en contabilidad nacional de la Administración Central</t>
  </si>
  <si>
    <t>A.9.3 Ejecución trimestral en contabilidad nacional de las Comunidades Autónomas</t>
  </si>
  <si>
    <t>A.9.4 Ejecución trimestral en contabilidad nacional de las Corporaciones Locales</t>
  </si>
  <si>
    <t>A.9.5 Ejecución trimestral en contabilidad nacional de la Seguridad Social</t>
  </si>
  <si>
    <t>Acceso a informes presupuestarios de otros años</t>
  </si>
  <si>
    <t>Plan Presupuestario 2021 (cuadros incluidos en el anexo del informe)</t>
  </si>
  <si>
    <t>&lt;&lt;</t>
  </si>
  <si>
    <t>A.6.  Impacto presupuestario esperado de las medidas de gasto e ingreso adoptadas y previstas por las Comunidades Autónomas</t>
  </si>
  <si>
    <t>Acceso a informe completo del Plan presupuestario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</si>
</sst>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84">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sz val="9"/>
      <color rgb="FFFF0000"/>
      <name val="Arial Narrow"/>
      <family val="2"/>
    </font>
    <font>
      <b/>
      <sz val="9"/>
      <color indexed="8"/>
      <name val="Arial Narrow"/>
      <family val="2"/>
    </font>
    <font>
      <sz val="10"/>
      <name val="Arial Narrow"/>
      <family val="2"/>
    </font>
    <font>
      <sz val="11"/>
      <name val="Arial Narrow"/>
      <family val="2"/>
    </font>
    <font>
      <i/>
      <sz val="8"/>
      <name val="Arial Narrow"/>
      <family val="2"/>
    </font>
    <font>
      <sz val="11"/>
      <color indexed="8"/>
      <name val="Calibri"/>
      <family val="2"/>
      <scheme val="minor"/>
    </font>
    <font>
      <sz val="10"/>
      <color indexed="8"/>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6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
      <left/>
      <right style="thin">
        <color theme="0"/>
      </right>
      <top/>
      <bottom style="thin">
        <color theme="0"/>
      </bottom>
      <diagonal/>
    </border>
    <border>
      <left style="medium">
        <color rgb="FFFFFFFF"/>
      </left>
      <right/>
      <top style="thick">
        <color rgb="FF2E7D92"/>
      </top>
      <bottom/>
      <diagonal/>
    </border>
  </borders>
  <cellStyleXfs count="1735">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7" fillId="0" borderId="0"/>
    <xf numFmtId="0" fontId="3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3"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1" fillId="0" borderId="0" applyNumberFormat="0" applyFill="0" applyBorder="0" applyAlignment="0" applyProtection="0"/>
    <xf numFmtId="0" fontId="6" fillId="0" borderId="13"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2"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43"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81" fillId="0" borderId="0" applyNumberFormat="0" applyFill="0" applyBorder="0" applyAlignment="0" applyProtection="0"/>
  </cellStyleXfs>
  <cellXfs count="303">
    <xf numFmtId="0" fontId="0" fillId="0" borderId="0" xfId="0"/>
    <xf numFmtId="0" fontId="0" fillId="0" borderId="0" xfId="0"/>
    <xf numFmtId="0" fontId="2" fillId="0" borderId="0" xfId="541"/>
    <xf numFmtId="0" fontId="36" fillId="0" borderId="0" xfId="0" applyFont="1"/>
    <xf numFmtId="0" fontId="41" fillId="2" borderId="0" xfId="0" applyFont="1" applyFill="1"/>
    <xf numFmtId="0" fontId="41" fillId="2" borderId="0" xfId="0" applyFont="1" applyFill="1" applyBorder="1"/>
    <xf numFmtId="0" fontId="46" fillId="45" borderId="15" xfId="0" applyFont="1" applyFill="1" applyBorder="1" applyAlignment="1">
      <alignment horizontal="center" vertical="center" wrapText="1"/>
    </xf>
    <xf numFmtId="3" fontId="48" fillId="47" borderId="15" xfId="0" applyNumberFormat="1" applyFont="1" applyFill="1" applyBorder="1" applyAlignment="1">
      <alignment horizontal="center" vertical="center" wrapText="1"/>
    </xf>
    <xf numFmtId="0" fontId="48" fillId="48" borderId="15" xfId="0" applyFont="1" applyFill="1" applyBorder="1" applyAlignment="1">
      <alignment horizontal="justify" vertical="center" wrapText="1"/>
    </xf>
    <xf numFmtId="0" fontId="48" fillId="47" borderId="15" xfId="0" applyFont="1" applyFill="1" applyBorder="1" applyAlignment="1">
      <alignment horizontal="justify" vertical="center" wrapText="1"/>
    </xf>
    <xf numFmtId="3" fontId="48" fillId="48" borderId="15" xfId="0" applyNumberFormat="1" applyFont="1" applyFill="1" applyBorder="1" applyAlignment="1">
      <alignment horizontal="center" vertical="center" wrapText="1"/>
    </xf>
    <xf numFmtId="0" fontId="48" fillId="47" borderId="0" xfId="0" applyFont="1" applyFill="1" applyBorder="1" applyAlignment="1">
      <alignment horizontal="justify" vertical="center" wrapText="1"/>
    </xf>
    <xf numFmtId="0" fontId="49" fillId="2" borderId="0" xfId="0" applyFont="1" applyFill="1" applyBorder="1" applyAlignment="1">
      <alignment vertical="center"/>
    </xf>
    <xf numFmtId="0" fontId="49" fillId="2" borderId="0" xfId="0" applyFont="1" applyFill="1" applyAlignment="1">
      <alignment vertical="center"/>
    </xf>
    <xf numFmtId="0" fontId="50" fillId="2" borderId="0" xfId="0" applyFont="1" applyFill="1"/>
    <xf numFmtId="3" fontId="50" fillId="2" borderId="0" xfId="0" applyNumberFormat="1" applyFont="1" applyFill="1"/>
    <xf numFmtId="0" fontId="41" fillId="0" borderId="0" xfId="0" applyFont="1"/>
    <xf numFmtId="0" fontId="40" fillId="0" borderId="15" xfId="0" applyFont="1" applyBorder="1"/>
    <xf numFmtId="0" fontId="41" fillId="0" borderId="15" xfId="0" applyFont="1" applyBorder="1"/>
    <xf numFmtId="0" fontId="48" fillId="46" borderId="15" xfId="0" applyFont="1" applyFill="1" applyBorder="1" applyAlignment="1">
      <alignment horizontal="center" vertical="center" wrapText="1"/>
    </xf>
    <xf numFmtId="166" fontId="48" fillId="47" borderId="15" xfId="0" applyNumberFormat="1" applyFont="1" applyFill="1" applyBorder="1" applyAlignment="1">
      <alignment horizontal="center" vertical="center" wrapText="1"/>
    </xf>
    <xf numFmtId="166" fontId="48" fillId="48" borderId="15" xfId="0" applyNumberFormat="1" applyFont="1" applyFill="1" applyBorder="1" applyAlignment="1">
      <alignment horizontal="center" vertical="center" wrapText="1"/>
    </xf>
    <xf numFmtId="0" fontId="51" fillId="44" borderId="15" xfId="0" applyFont="1" applyFill="1" applyBorder="1" applyAlignment="1">
      <alignment horizontal="justify" vertical="center" wrapText="1"/>
    </xf>
    <xf numFmtId="0" fontId="45" fillId="0" borderId="0" xfId="0" applyFont="1" applyFill="1" applyBorder="1" applyAlignment="1">
      <alignment vertical="center"/>
    </xf>
    <xf numFmtId="0" fontId="41" fillId="0" borderId="0" xfId="0" applyFont="1" applyBorder="1"/>
    <xf numFmtId="0" fontId="54" fillId="0" borderId="0" xfId="0" applyFont="1" applyFill="1"/>
    <xf numFmtId="0" fontId="48" fillId="47" borderId="18" xfId="0" applyFont="1" applyFill="1" applyBorder="1" applyAlignment="1">
      <alignment horizontal="justify" vertical="center" wrapText="1"/>
    </xf>
    <xf numFmtId="3" fontId="48" fillId="47" borderId="18" xfId="0" applyNumberFormat="1" applyFont="1" applyFill="1" applyBorder="1" applyAlignment="1">
      <alignment horizontal="center" vertical="center" wrapText="1"/>
    </xf>
    <xf numFmtId="166" fontId="48" fillId="47" borderId="18" xfId="0" applyNumberFormat="1" applyFont="1" applyFill="1" applyBorder="1" applyAlignment="1">
      <alignment horizontal="center" vertical="center" wrapText="1"/>
    </xf>
    <xf numFmtId="0" fontId="41" fillId="0" borderId="0" xfId="0" applyFont="1" applyFill="1"/>
    <xf numFmtId="166" fontId="48" fillId="47" borderId="22" xfId="0" applyNumberFormat="1" applyFont="1" applyFill="1" applyBorder="1" applyAlignment="1">
      <alignment horizontal="center" vertical="center" wrapText="1"/>
    </xf>
    <xf numFmtId="166" fontId="48" fillId="47" borderId="0" xfId="0" applyNumberFormat="1" applyFont="1" applyFill="1" applyBorder="1" applyAlignment="1">
      <alignment horizontal="center" vertical="center" wrapText="1"/>
    </xf>
    <xf numFmtId="0" fontId="48" fillId="48" borderId="0" xfId="0" applyFont="1" applyFill="1" applyBorder="1" applyAlignment="1">
      <alignment horizontal="justify" vertical="center" wrapText="1"/>
    </xf>
    <xf numFmtId="3" fontId="48" fillId="48" borderId="0" xfId="0" applyNumberFormat="1" applyFont="1" applyFill="1" applyBorder="1" applyAlignment="1">
      <alignment horizontal="center" vertical="center" wrapText="1"/>
    </xf>
    <xf numFmtId="0" fontId="48" fillId="47" borderId="24" xfId="0" applyFont="1" applyFill="1" applyBorder="1" applyAlignment="1">
      <alignment horizontal="justify" vertical="center" wrapText="1"/>
    </xf>
    <xf numFmtId="3" fontId="48" fillId="47" borderId="24" xfId="0" applyNumberFormat="1" applyFont="1" applyFill="1" applyBorder="1" applyAlignment="1">
      <alignment horizontal="center" vertical="center" wrapText="1"/>
    </xf>
    <xf numFmtId="166" fontId="48" fillId="47" borderId="24" xfId="0" applyNumberFormat="1" applyFont="1" applyFill="1" applyBorder="1" applyAlignment="1">
      <alignment horizontal="center" vertical="center" wrapText="1"/>
    </xf>
    <xf numFmtId="0" fontId="41" fillId="0" borderId="0" xfId="541" applyFont="1" applyFill="1" applyAlignment="1">
      <alignment horizontal="center" vertical="center" wrapText="1"/>
    </xf>
    <xf numFmtId="0" fontId="36" fillId="0" borderId="0" xfId="0" applyFont="1" applyAlignment="1">
      <alignment horizontal="center"/>
    </xf>
    <xf numFmtId="0" fontId="36" fillId="26" borderId="0" xfId="0" applyFont="1" applyFill="1" applyAlignment="1">
      <alignment horizontal="center"/>
    </xf>
    <xf numFmtId="0" fontId="0" fillId="2" borderId="0" xfId="0" applyFill="1" applyAlignment="1">
      <alignment horizontal="center"/>
    </xf>
    <xf numFmtId="0" fontId="39" fillId="0" borderId="0" xfId="0" applyFont="1" applyAlignment="1">
      <alignment horizontal="center"/>
    </xf>
    <xf numFmtId="3" fontId="0" fillId="0" borderId="0" xfId="0" applyNumberFormat="1" applyAlignment="1">
      <alignment horizontal="center"/>
    </xf>
    <xf numFmtId="0" fontId="0" fillId="0" borderId="0" xfId="0" applyAlignment="1">
      <alignment horizontal="center"/>
    </xf>
    <xf numFmtId="10" fontId="0" fillId="0" borderId="0" xfId="0" applyNumberFormat="1" applyAlignment="1">
      <alignment horizontal="center"/>
    </xf>
    <xf numFmtId="0" fontId="41" fillId="0" borderId="0" xfId="3" applyFont="1"/>
    <xf numFmtId="0" fontId="41" fillId="0" borderId="0" xfId="3" applyFont="1" applyAlignment="1">
      <alignment horizontal="center"/>
    </xf>
    <xf numFmtId="0" fontId="41" fillId="2" borderId="0" xfId="539" applyFont="1" applyFill="1"/>
    <xf numFmtId="3" fontId="41" fillId="0" borderId="0" xfId="539" applyNumberFormat="1" applyFont="1"/>
    <xf numFmtId="3" fontId="51" fillId="44" borderId="15" xfId="0" applyNumberFormat="1" applyFont="1" applyFill="1" applyBorder="1" applyAlignment="1">
      <alignment horizontal="center" vertical="center" wrapText="1"/>
    </xf>
    <xf numFmtId="3" fontId="50" fillId="44" borderId="15" xfId="0" applyNumberFormat="1" applyFont="1" applyFill="1" applyBorder="1" applyAlignment="1">
      <alignment horizontal="center"/>
    </xf>
    <xf numFmtId="3" fontId="41" fillId="0" borderId="0" xfId="541" applyNumberFormat="1" applyFont="1" applyFill="1" applyAlignment="1">
      <alignment horizontal="center" vertical="center" wrapText="1"/>
    </xf>
    <xf numFmtId="0" fontId="41" fillId="2" borderId="0" xfId="541" applyFont="1" applyFill="1" applyAlignment="1">
      <alignment horizontal="center" vertical="center" wrapText="1"/>
    </xf>
    <xf numFmtId="0" fontId="41" fillId="0" borderId="0" xfId="0" applyFont="1" applyAlignment="1">
      <alignment horizontal="center"/>
    </xf>
    <xf numFmtId="0" fontId="36" fillId="0" borderId="0" xfId="0" applyFont="1" applyAlignment="1">
      <alignment horizontal="center" wrapText="1"/>
    </xf>
    <xf numFmtId="0" fontId="56" fillId="0" borderId="0" xfId="0" applyFont="1"/>
    <xf numFmtId="0" fontId="57" fillId="0" borderId="0" xfId="0" applyFont="1"/>
    <xf numFmtId="0" fontId="57" fillId="0" borderId="0" xfId="0" applyFont="1" applyAlignment="1">
      <alignment horizontal="center"/>
    </xf>
    <xf numFmtId="0" fontId="56" fillId="26" borderId="0" xfId="0" applyFont="1" applyFill="1"/>
    <xf numFmtId="3" fontId="48" fillId="47" borderId="0" xfId="0" applyNumberFormat="1" applyFont="1" applyFill="1" applyBorder="1" applyAlignment="1">
      <alignment horizontal="center" vertical="center" wrapText="1"/>
    </xf>
    <xf numFmtId="166" fontId="48" fillId="48" borderId="0" xfId="0" applyNumberFormat="1" applyFont="1" applyFill="1" applyBorder="1" applyAlignment="1">
      <alignment horizontal="center" vertical="center" wrapText="1"/>
    </xf>
    <xf numFmtId="3" fontId="50" fillId="44" borderId="53" xfId="0" applyNumberFormat="1" applyFont="1" applyFill="1" applyBorder="1" applyAlignment="1">
      <alignment horizontal="center"/>
    </xf>
    <xf numFmtId="0" fontId="45" fillId="2" borderId="18" xfId="0" applyFont="1" applyFill="1" applyBorder="1" applyAlignment="1">
      <alignment horizontal="left" vertical="center" wrapText="1"/>
    </xf>
    <xf numFmtId="0" fontId="45" fillId="2" borderId="18" xfId="0" applyFont="1" applyFill="1" applyBorder="1" applyAlignment="1">
      <alignment horizontal="center" vertical="center" wrapText="1"/>
    </xf>
    <xf numFmtId="3" fontId="45" fillId="2" borderId="18" xfId="0" applyNumberFormat="1" applyFont="1" applyFill="1" applyBorder="1" applyAlignment="1">
      <alignment horizontal="center" vertical="center" wrapText="1"/>
    </xf>
    <xf numFmtId="0" fontId="49" fillId="2" borderId="41" xfId="0" applyFont="1" applyFill="1" applyBorder="1" applyAlignment="1">
      <alignment vertical="center" wrapText="1"/>
    </xf>
    <xf numFmtId="0" fontId="49" fillId="2" borderId="40" xfId="0" applyFont="1" applyFill="1" applyBorder="1" applyAlignment="1">
      <alignment vertical="center" wrapText="1"/>
    </xf>
    <xf numFmtId="0" fontId="49" fillId="2" borderId="34" xfId="0" applyFont="1" applyFill="1" applyBorder="1" applyAlignment="1">
      <alignment vertical="center" wrapText="1"/>
    </xf>
    <xf numFmtId="0" fontId="49" fillId="2" borderId="35" xfId="0" applyFont="1" applyFill="1" applyBorder="1" applyAlignment="1">
      <alignment vertical="center" wrapText="1"/>
    </xf>
    <xf numFmtId="0" fontId="44" fillId="0" borderId="0" xfId="0" applyFont="1"/>
    <xf numFmtId="0" fontId="60" fillId="0" borderId="0" xfId="0" applyFont="1" applyFill="1" applyAlignment="1">
      <alignment horizontal="center" vertical="center"/>
    </xf>
    <xf numFmtId="0" fontId="61" fillId="46" borderId="15" xfId="0" applyFont="1" applyFill="1" applyBorder="1" applyAlignment="1">
      <alignment horizontal="center" vertical="center" wrapText="1"/>
    </xf>
    <xf numFmtId="0" fontId="51" fillId="47" borderId="15" xfId="0" applyFont="1" applyFill="1" applyBorder="1" applyAlignment="1">
      <alignment horizontal="justify" vertical="center" wrapText="1"/>
    </xf>
    <xf numFmtId="0" fontId="50" fillId="0" borderId="15" xfId="0" applyFont="1" applyBorder="1"/>
    <xf numFmtId="0" fontId="50" fillId="44" borderId="15" xfId="0" applyFont="1" applyFill="1" applyBorder="1"/>
    <xf numFmtId="0" fontId="55" fillId="0" borderId="55" xfId="0" applyFont="1" applyBorder="1" applyAlignment="1">
      <alignment horizontal="center" vertical="center" wrapText="1"/>
    </xf>
    <xf numFmtId="0" fontId="55" fillId="0" borderId="56" xfId="0" applyFont="1" applyBorder="1" applyAlignment="1">
      <alignment horizontal="center" vertical="center" wrapText="1"/>
    </xf>
    <xf numFmtId="0" fontId="46" fillId="45" borderId="57" xfId="0" applyFont="1" applyFill="1" applyBorder="1" applyAlignment="1">
      <alignment horizontal="center" vertical="center" wrapText="1"/>
    </xf>
    <xf numFmtId="0" fontId="1" fillId="0" borderId="0" xfId="541" applyFont="1" applyFill="1" applyBorder="1" applyAlignment="1">
      <alignment horizontal="center" vertical="center"/>
    </xf>
    <xf numFmtId="0" fontId="2" fillId="0" borderId="0" xfId="541" applyFill="1"/>
    <xf numFmtId="0" fontId="41" fillId="0" borderId="0" xfId="539" applyFont="1" applyFill="1"/>
    <xf numFmtId="3" fontId="48" fillId="0" borderId="30" xfId="0" applyNumberFormat="1" applyFont="1" applyFill="1" applyBorder="1" applyAlignment="1">
      <alignment horizontal="center" vertical="center" wrapText="1"/>
    </xf>
    <xf numFmtId="3" fontId="41" fillId="0" borderId="0" xfId="539" applyNumberFormat="1" applyFont="1" applyFill="1"/>
    <xf numFmtId="3" fontId="48" fillId="0" borderId="27" xfId="0" applyNumberFormat="1" applyFont="1" applyFill="1" applyBorder="1" applyAlignment="1">
      <alignment horizontal="center" vertical="center" wrapText="1"/>
    </xf>
    <xf numFmtId="0" fontId="65" fillId="46" borderId="15" xfId="0" applyFont="1" applyFill="1" applyBorder="1" applyAlignment="1">
      <alignment horizontal="center" vertical="center" wrapText="1"/>
    </xf>
    <xf numFmtId="3" fontId="51" fillId="48" borderId="23" xfId="0" applyNumberFormat="1"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166" fontId="66" fillId="2" borderId="0" xfId="0" applyNumberFormat="1" applyFont="1" applyFill="1" applyBorder="1" applyAlignment="1">
      <alignment horizontal="center" vertical="center" wrapText="1"/>
    </xf>
    <xf numFmtId="3" fontId="66" fillId="2" borderId="48" xfId="0" applyNumberFormat="1" applyFont="1" applyFill="1" applyBorder="1" applyAlignment="1">
      <alignment horizontal="center" vertical="center" wrapText="1"/>
    </xf>
    <xf numFmtId="3" fontId="65" fillId="46" borderId="18" xfId="0" applyNumberFormat="1" applyFont="1" applyFill="1" applyBorder="1" applyAlignment="1">
      <alignment horizontal="center" vertical="center" wrapText="1"/>
    </xf>
    <xf numFmtId="0" fontId="67" fillId="0" borderId="0" xfId="0" applyFont="1"/>
    <xf numFmtId="0" fontId="67" fillId="0" borderId="0" xfId="0" applyFont="1" applyAlignment="1">
      <alignment horizontal="center"/>
    </xf>
    <xf numFmtId="0" fontId="65" fillId="48" borderId="18" xfId="0" applyFont="1" applyFill="1" applyBorder="1" applyAlignment="1">
      <alignment horizontal="left" vertical="center" wrapText="1"/>
    </xf>
    <xf numFmtId="0" fontId="65" fillId="48" borderId="18" xfId="0" applyFont="1" applyFill="1" applyBorder="1" applyAlignment="1">
      <alignment horizontal="center" vertical="center" wrapText="1"/>
    </xf>
    <xf numFmtId="3" fontId="65" fillId="48" borderId="18" xfId="0" applyNumberFormat="1" applyFont="1" applyFill="1" applyBorder="1" applyAlignment="1">
      <alignment horizontal="center" vertical="center" wrapText="1"/>
    </xf>
    <xf numFmtId="0" fontId="65" fillId="0" borderId="15" xfId="0" applyFont="1" applyFill="1" applyBorder="1" applyAlignment="1">
      <alignment horizontal="left" vertical="center" wrapText="1"/>
    </xf>
    <xf numFmtId="0" fontId="51" fillId="0" borderId="15" xfId="0" applyFont="1" applyFill="1" applyBorder="1" applyAlignment="1">
      <alignment horizontal="left" vertical="center" wrapText="1"/>
    </xf>
    <xf numFmtId="0" fontId="51" fillId="0" borderId="15" xfId="0" applyFont="1" applyFill="1" applyBorder="1" applyAlignment="1">
      <alignment horizontal="center" vertical="center" wrapText="1"/>
    </xf>
    <xf numFmtId="3" fontId="51" fillId="0" borderId="15" xfId="0" applyNumberFormat="1" applyFont="1" applyFill="1" applyBorder="1" applyAlignment="1">
      <alignment horizontal="center" vertical="center" wrapText="1"/>
    </xf>
    <xf numFmtId="0" fontId="65" fillId="0" borderId="15" xfId="0" quotePrefix="1" applyFont="1" applyFill="1" applyBorder="1" applyAlignment="1">
      <alignment horizontal="left" vertical="center" wrapText="1"/>
    </xf>
    <xf numFmtId="0" fontId="66" fillId="0" borderId="15" xfId="0" applyFont="1" applyFill="1" applyBorder="1" applyAlignment="1">
      <alignment horizontal="left" vertical="center" wrapText="1"/>
    </xf>
    <xf numFmtId="3" fontId="51" fillId="0" borderId="18" xfId="0" applyNumberFormat="1" applyFont="1" applyFill="1" applyBorder="1" applyAlignment="1">
      <alignment horizontal="center" vertical="center" wrapText="1"/>
    </xf>
    <xf numFmtId="0" fontId="65" fillId="47" borderId="15" xfId="0" quotePrefix="1" applyFont="1" applyFill="1" applyBorder="1" applyAlignment="1">
      <alignment horizontal="left" vertical="center" wrapText="1"/>
    </xf>
    <xf numFmtId="0" fontId="66" fillId="47" borderId="15" xfId="0" quotePrefix="1" applyFont="1" applyFill="1" applyBorder="1" applyAlignment="1">
      <alignment horizontal="left" vertical="center" wrapText="1"/>
    </xf>
    <xf numFmtId="0" fontId="66" fillId="47" borderId="15" xfId="0" applyFont="1" applyFill="1" applyBorder="1" applyAlignment="1">
      <alignment horizontal="center" vertical="center" wrapText="1"/>
    </xf>
    <xf numFmtId="0" fontId="66" fillId="47" borderId="15" xfId="0" applyFont="1" applyFill="1" applyBorder="1" applyAlignment="1">
      <alignment horizontal="left" vertical="center" wrapText="1"/>
    </xf>
    <xf numFmtId="3" fontId="51" fillId="47" borderId="15" xfId="0" applyNumberFormat="1" applyFont="1" applyFill="1" applyBorder="1" applyAlignment="1">
      <alignment horizontal="center" vertical="center" wrapText="1"/>
    </xf>
    <xf numFmtId="3" fontId="51" fillId="47" borderId="18" xfId="0" applyNumberFormat="1" applyFont="1" applyFill="1" applyBorder="1" applyAlignment="1">
      <alignment horizontal="center" vertical="center" wrapText="1"/>
    </xf>
    <xf numFmtId="0" fontId="51" fillId="0" borderId="15" xfId="0" quotePrefix="1" applyFont="1" applyFill="1" applyBorder="1" applyAlignment="1">
      <alignment horizontal="left" vertical="center" wrapText="1"/>
    </xf>
    <xf numFmtId="0" fontId="65" fillId="48" borderId="18" xfId="0" quotePrefix="1" applyFont="1" applyFill="1" applyBorder="1" applyAlignment="1">
      <alignment horizontal="left" vertical="center" wrapText="1"/>
    </xf>
    <xf numFmtId="0" fontId="69" fillId="48" borderId="18" xfId="0" applyFont="1" applyFill="1" applyBorder="1" applyAlignment="1">
      <alignment horizontal="left" vertical="center" wrapText="1"/>
    </xf>
    <xf numFmtId="0" fontId="51" fillId="47" borderId="15" xfId="0" applyFont="1" applyFill="1" applyBorder="1" applyAlignment="1">
      <alignment horizontal="center" vertical="center" wrapText="1"/>
    </xf>
    <xf numFmtId="0" fontId="51" fillId="47" borderId="15" xfId="0" quotePrefix="1" applyFont="1" applyFill="1" applyBorder="1" applyAlignment="1">
      <alignment horizontal="left" vertical="center" wrapText="1"/>
    </xf>
    <xf numFmtId="0" fontId="65" fillId="2" borderId="15" xfId="0" applyFont="1" applyFill="1" applyBorder="1" applyAlignment="1">
      <alignment horizontal="left" vertical="center" wrapText="1"/>
    </xf>
    <xf numFmtId="0" fontId="51" fillId="2" borderId="15" xfId="0" applyFont="1" applyFill="1" applyBorder="1" applyAlignment="1">
      <alignment horizontal="left" vertical="center" wrapText="1"/>
    </xf>
    <xf numFmtId="0" fontId="51" fillId="2" borderId="15" xfId="0" applyFont="1" applyFill="1" applyBorder="1" applyAlignment="1">
      <alignment horizontal="center" vertical="center" wrapText="1"/>
    </xf>
    <xf numFmtId="3" fontId="51" fillId="2" borderId="15" xfId="0" applyNumberFormat="1" applyFont="1" applyFill="1" applyBorder="1" applyAlignment="1">
      <alignment horizontal="center" vertical="center" wrapText="1"/>
    </xf>
    <xf numFmtId="0" fontId="51" fillId="46" borderId="0" xfId="0" applyFont="1" applyFill="1" applyBorder="1" applyAlignment="1">
      <alignment horizontal="center" vertical="center" wrapText="1"/>
    </xf>
    <xf numFmtId="3" fontId="51" fillId="47" borderId="0" xfId="0" applyNumberFormat="1" applyFont="1" applyFill="1" applyBorder="1" applyAlignment="1">
      <alignment horizontal="center" vertical="center" wrapText="1"/>
    </xf>
    <xf numFmtId="166" fontId="51" fillId="47" borderId="0" xfId="0" applyNumberFormat="1" applyFont="1" applyFill="1" applyBorder="1" applyAlignment="1">
      <alignment horizontal="center" vertical="center" wrapText="1"/>
    </xf>
    <xf numFmtId="0" fontId="65" fillId="46" borderId="26" xfId="0" applyFont="1" applyFill="1" applyBorder="1" applyAlignment="1">
      <alignment horizontal="center" vertical="center" wrapText="1"/>
    </xf>
    <xf numFmtId="0" fontId="65" fillId="46" borderId="25" xfId="0" applyFont="1" applyFill="1" applyBorder="1" applyAlignment="1">
      <alignment horizontal="center" vertical="center" wrapText="1"/>
    </xf>
    <xf numFmtId="0" fontId="65" fillId="46" borderId="24" xfId="0" applyFont="1" applyFill="1" applyBorder="1" applyAlignment="1">
      <alignment horizontal="center" vertical="center" wrapText="1"/>
    </xf>
    <xf numFmtId="3" fontId="65" fillId="46" borderId="24" xfId="0" applyNumberFormat="1" applyFont="1" applyFill="1" applyBorder="1" applyAlignment="1">
      <alignment horizontal="center" vertical="center" wrapText="1"/>
    </xf>
    <xf numFmtId="166" fontId="51" fillId="47" borderId="15" xfId="0" applyNumberFormat="1" applyFont="1" applyFill="1" applyBorder="1" applyAlignment="1">
      <alignment horizontal="center" vertical="center" wrapText="1"/>
    </xf>
    <xf numFmtId="0" fontId="51" fillId="48" borderId="15" xfId="0" applyFont="1" applyFill="1" applyBorder="1" applyAlignment="1">
      <alignment horizontal="center" vertical="center" wrapText="1"/>
    </xf>
    <xf numFmtId="3" fontId="51" fillId="48" borderId="15" xfId="0" applyNumberFormat="1" applyFont="1" applyFill="1" applyBorder="1" applyAlignment="1">
      <alignment horizontal="center" vertical="center" wrapText="1"/>
    </xf>
    <xf numFmtId="166" fontId="51" fillId="48" borderId="15" xfId="0" applyNumberFormat="1" applyFont="1" applyFill="1" applyBorder="1" applyAlignment="1">
      <alignment horizontal="center" vertical="center" wrapText="1"/>
    </xf>
    <xf numFmtId="0" fontId="65" fillId="2" borderId="26"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65" fillId="2" borderId="24" xfId="0" applyFont="1" applyFill="1" applyBorder="1" applyAlignment="1">
      <alignment horizontal="center" vertical="center" wrapText="1"/>
    </xf>
    <xf numFmtId="3" fontId="65" fillId="2" borderId="24" xfId="0" applyNumberFormat="1" applyFont="1" applyFill="1" applyBorder="1" applyAlignment="1">
      <alignment horizontal="center" vertical="center" wrapText="1"/>
    </xf>
    <xf numFmtId="3" fontId="51" fillId="2" borderId="23" xfId="0" applyNumberFormat="1" applyFont="1" applyFill="1" applyBorder="1" applyAlignment="1">
      <alignment horizontal="center" vertical="center" wrapText="1"/>
    </xf>
    <xf numFmtId="0" fontId="65" fillId="48" borderId="24" xfId="0" applyFont="1" applyFill="1" applyBorder="1" applyAlignment="1">
      <alignment horizontal="center" vertical="center" wrapText="1"/>
    </xf>
    <xf numFmtId="166" fontId="65" fillId="48" borderId="24" xfId="0" applyNumberFormat="1" applyFont="1" applyFill="1" applyBorder="1" applyAlignment="1">
      <alignment horizontal="center" vertical="center" wrapText="1"/>
    </xf>
    <xf numFmtId="166" fontId="65" fillId="2" borderId="24" xfId="0" applyNumberFormat="1" applyFont="1" applyFill="1" applyBorder="1" applyAlignment="1">
      <alignment horizontal="center" vertical="center" wrapText="1"/>
    </xf>
    <xf numFmtId="166" fontId="51" fillId="2" borderId="0" xfId="0" applyNumberFormat="1" applyFont="1" applyFill="1" applyBorder="1" applyAlignment="1">
      <alignment horizontal="center" vertical="center" wrapText="1"/>
    </xf>
    <xf numFmtId="166" fontId="51" fillId="48" borderId="0" xfId="0" applyNumberFormat="1" applyFont="1" applyFill="1" applyBorder="1" applyAlignment="1">
      <alignment horizontal="center" vertical="center" wrapText="1"/>
    </xf>
    <xf numFmtId="0" fontId="66" fillId="46" borderId="58" xfId="0" applyFont="1" applyFill="1" applyBorder="1" applyAlignment="1">
      <alignment horizontal="center" vertical="center" wrapText="1"/>
    </xf>
    <xf numFmtId="0" fontId="66" fillId="46" borderId="59" xfId="0" applyFont="1" applyFill="1" applyBorder="1" applyAlignment="1">
      <alignment horizontal="center" vertical="center" wrapText="1"/>
    </xf>
    <xf numFmtId="0" fontId="66" fillId="46" borderId="60" xfId="0" applyFont="1" applyFill="1" applyBorder="1" applyAlignment="1">
      <alignment horizontal="center" vertical="center" wrapText="1"/>
    </xf>
    <xf numFmtId="0" fontId="65" fillId="47" borderId="27" xfId="0" applyFont="1" applyFill="1" applyBorder="1" applyAlignment="1">
      <alignment horizontal="left" vertical="center" wrapText="1"/>
    </xf>
    <xf numFmtId="0" fontId="51" fillId="47" borderId="27" xfId="0" applyFont="1" applyFill="1" applyBorder="1" applyAlignment="1">
      <alignment horizontal="left" vertical="center" wrapText="1"/>
    </xf>
    <xf numFmtId="0" fontId="51" fillId="48" borderId="27" xfId="0" applyFont="1" applyFill="1" applyBorder="1" applyAlignment="1">
      <alignment horizontal="left" vertical="center" wrapText="1"/>
    </xf>
    <xf numFmtId="3" fontId="51" fillId="48" borderId="27" xfId="0" applyNumberFormat="1" applyFont="1" applyFill="1" applyBorder="1" applyAlignment="1">
      <alignment horizontal="center" vertical="center" wrapText="1"/>
    </xf>
    <xf numFmtId="3" fontId="66" fillId="48" borderId="27" xfId="0" applyNumberFormat="1" applyFont="1" applyFill="1" applyBorder="1" applyAlignment="1">
      <alignment horizontal="center" vertical="center" wrapText="1"/>
    </xf>
    <xf numFmtId="3" fontId="51" fillId="2" borderId="27" xfId="0" applyNumberFormat="1" applyFont="1" applyFill="1" applyBorder="1" applyAlignment="1">
      <alignment horizontal="center" vertical="center" wrapText="1"/>
    </xf>
    <xf numFmtId="3" fontId="66" fillId="2" borderId="27" xfId="0" applyNumberFormat="1" applyFont="1" applyFill="1" applyBorder="1" applyAlignment="1">
      <alignment horizontal="center" vertical="center" wrapText="1"/>
    </xf>
    <xf numFmtId="0" fontId="65" fillId="49" borderId="30" xfId="0" applyFont="1" applyFill="1" applyBorder="1" applyAlignment="1">
      <alignment horizontal="left" vertical="center" wrapText="1"/>
    </xf>
    <xf numFmtId="3" fontId="51" fillId="49" borderId="30" xfId="0" applyNumberFormat="1" applyFont="1" applyFill="1" applyBorder="1" applyAlignment="1">
      <alignment horizontal="center" vertical="center" wrapText="1"/>
    </xf>
    <xf numFmtId="3" fontId="66" fillId="49" borderId="30" xfId="0" applyNumberFormat="1" applyFont="1" applyFill="1" applyBorder="1" applyAlignment="1">
      <alignment horizontal="center" vertical="center" wrapText="1"/>
    </xf>
    <xf numFmtId="3" fontId="51" fillId="47" borderId="27" xfId="0" applyNumberFormat="1" applyFont="1" applyFill="1" applyBorder="1" applyAlignment="1">
      <alignment horizontal="center" vertical="center" wrapText="1"/>
    </xf>
    <xf numFmtId="3" fontId="66" fillId="47" borderId="27" xfId="0" applyNumberFormat="1" applyFont="1" applyFill="1" applyBorder="1" applyAlignment="1">
      <alignment horizontal="center" vertical="center" wrapText="1"/>
    </xf>
    <xf numFmtId="3" fontId="51" fillId="49" borderId="27" xfId="0" applyNumberFormat="1" applyFont="1" applyFill="1" applyBorder="1" applyAlignment="1">
      <alignment horizontal="center" vertical="center" wrapText="1"/>
    </xf>
    <xf numFmtId="3" fontId="66" fillId="49" borderId="27" xfId="0" applyNumberFormat="1" applyFont="1" applyFill="1" applyBorder="1" applyAlignment="1">
      <alignment horizontal="center" vertical="center" wrapText="1"/>
    </xf>
    <xf numFmtId="0" fontId="50" fillId="0" borderId="0" xfId="3" applyFont="1"/>
    <xf numFmtId="0" fontId="50" fillId="0" borderId="0" xfId="3" applyFont="1" applyAlignment="1">
      <alignment horizontal="center"/>
    </xf>
    <xf numFmtId="0" fontId="66" fillId="46" borderId="38" xfId="0" applyFont="1" applyFill="1" applyBorder="1" applyAlignment="1">
      <alignment horizontal="center" vertical="center" wrapText="1"/>
    </xf>
    <xf numFmtId="0" fontId="66" fillId="46" borderId="15" xfId="0" applyFont="1" applyFill="1" applyBorder="1" applyAlignment="1">
      <alignment horizontal="center" vertical="center" wrapText="1"/>
    </xf>
    <xf numFmtId="0" fontId="66" fillId="46" borderId="29" xfId="0" applyFont="1" applyFill="1" applyBorder="1" applyAlignment="1">
      <alignment horizontal="center" vertical="center" wrapText="1"/>
    </xf>
    <xf numFmtId="0" fontId="50" fillId="0" borderId="0" xfId="539" applyFont="1"/>
    <xf numFmtId="166" fontId="51" fillId="48" borderId="27" xfId="0" applyNumberFormat="1" applyFont="1" applyFill="1" applyBorder="1" applyAlignment="1">
      <alignment horizontal="center" vertical="center" wrapText="1"/>
    </xf>
    <xf numFmtId="166" fontId="51" fillId="2" borderId="27" xfId="0" applyNumberFormat="1" applyFont="1" applyFill="1" applyBorder="1" applyAlignment="1">
      <alignment horizontal="center" vertical="center" wrapText="1"/>
    </xf>
    <xf numFmtId="166" fontId="51" fillId="49" borderId="30" xfId="0" applyNumberFormat="1" applyFont="1" applyFill="1" applyBorder="1" applyAlignment="1">
      <alignment horizontal="center" vertical="center" wrapText="1"/>
    </xf>
    <xf numFmtId="0" fontId="51" fillId="2" borderId="27" xfId="0" applyFont="1" applyFill="1" applyBorder="1" applyAlignment="1">
      <alignment horizontal="left" vertical="center" wrapText="1"/>
    </xf>
    <xf numFmtId="0" fontId="66" fillId="46" borderId="38" xfId="0" applyFont="1" applyFill="1" applyBorder="1" applyAlignment="1">
      <alignment horizontal="center" wrapText="1"/>
    </xf>
    <xf numFmtId="166" fontId="65" fillId="49" borderId="3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3" fontId="54" fillId="0" borderId="0" xfId="541" applyNumberFormat="1" applyFont="1" applyFill="1" applyAlignment="1">
      <alignment horizontal="center" vertical="center" wrapText="1"/>
    </xf>
    <xf numFmtId="3" fontId="41" fillId="0" borderId="0" xfId="541" applyNumberFormat="1" applyFont="1" applyFill="1" applyAlignment="1">
      <alignment vertical="center" wrapText="1"/>
    </xf>
    <xf numFmtId="0" fontId="41" fillId="0" borderId="42" xfId="539" applyFont="1" applyBorder="1" applyAlignment="1"/>
    <xf numFmtId="0" fontId="63" fillId="2" borderId="34" xfId="0" applyFont="1" applyFill="1" applyBorder="1" applyAlignment="1">
      <alignment vertical="center" wrapText="1"/>
    </xf>
    <xf numFmtId="0" fontId="64" fillId="45" borderId="0" xfId="0" applyFont="1" applyFill="1" applyBorder="1" applyAlignment="1">
      <alignment horizontal="center" vertical="center" wrapText="1"/>
    </xf>
    <xf numFmtId="3" fontId="51" fillId="48" borderId="0" xfId="0" applyNumberFormat="1" applyFont="1" applyFill="1" applyBorder="1" applyAlignment="1">
      <alignment horizontal="center" vertical="center" wrapText="1"/>
    </xf>
    <xf numFmtId="0" fontId="51" fillId="48" borderId="0" xfId="0" applyFont="1" applyFill="1" applyBorder="1" applyAlignment="1">
      <alignment horizontal="center" vertical="center" wrapText="1"/>
    </xf>
    <xf numFmtId="0" fontId="51" fillId="47" borderId="0" xfId="0" applyFont="1" applyFill="1" applyBorder="1" applyAlignment="1">
      <alignment horizontal="center" vertical="center" wrapText="1"/>
    </xf>
    <xf numFmtId="0" fontId="62" fillId="2" borderId="18" xfId="0" applyFont="1" applyFill="1" applyBorder="1" applyAlignment="1">
      <alignment horizontal="center" vertical="center" wrapText="1"/>
    </xf>
    <xf numFmtId="0" fontId="73" fillId="0" borderId="0" xfId="0" applyFont="1"/>
    <xf numFmtId="166" fontId="51" fillId="48" borderId="15" xfId="0" quotePrefix="1" applyNumberFormat="1" applyFont="1" applyFill="1" applyBorder="1" applyAlignment="1">
      <alignment horizontal="center" vertical="center" wrapText="1"/>
    </xf>
    <xf numFmtId="164" fontId="2" fillId="0" borderId="0" xfId="4" applyFont="1" applyAlignment="1">
      <alignment horizontal="center"/>
    </xf>
    <xf numFmtId="4" fontId="54" fillId="0" borderId="0" xfId="0" applyNumberFormat="1" applyFont="1" applyFill="1"/>
    <xf numFmtId="166" fontId="41" fillId="0" borderId="0" xfId="0" applyNumberFormat="1" applyFont="1"/>
    <xf numFmtId="3" fontId="48" fillId="48" borderId="27" xfId="0" applyNumberFormat="1" applyFont="1" applyFill="1" applyBorder="1" applyAlignment="1">
      <alignment horizontal="center" vertical="center" wrapText="1"/>
    </xf>
    <xf numFmtId="3" fontId="48" fillId="2" borderId="27" xfId="0" applyNumberFormat="1" applyFont="1" applyFill="1" applyBorder="1" applyAlignment="1">
      <alignment horizontal="center" vertical="center" wrapText="1"/>
    </xf>
    <xf numFmtId="3" fontId="48" fillId="49" borderId="30" xfId="0" applyNumberFormat="1" applyFont="1" applyFill="1" applyBorder="1" applyAlignment="1">
      <alignment horizontal="center" vertical="center" wrapText="1"/>
    </xf>
    <xf numFmtId="3" fontId="48" fillId="47" borderId="27" xfId="0" applyNumberFormat="1" applyFont="1" applyFill="1" applyBorder="1" applyAlignment="1">
      <alignment horizontal="left" vertical="center" wrapText="1"/>
    </xf>
    <xf numFmtId="0" fontId="66" fillId="49" borderId="30" xfId="0" applyFont="1" applyFill="1" applyBorder="1" applyAlignment="1">
      <alignment horizontal="left" vertical="center" wrapText="1"/>
    </xf>
    <xf numFmtId="166" fontId="66" fillId="49" borderId="30" xfId="0" applyNumberFormat="1" applyFont="1" applyFill="1" applyBorder="1" applyAlignment="1">
      <alignment horizontal="center" vertical="center" wrapText="1"/>
    </xf>
    <xf numFmtId="3" fontId="75" fillId="49" borderId="30" xfId="0" applyNumberFormat="1" applyFont="1" applyFill="1" applyBorder="1" applyAlignment="1">
      <alignment horizontal="center" vertical="center" wrapText="1"/>
    </xf>
    <xf numFmtId="0" fontId="54" fillId="0" borderId="0" xfId="539" applyFont="1"/>
    <xf numFmtId="0" fontId="76" fillId="0" borderId="0" xfId="539" applyFont="1"/>
    <xf numFmtId="3" fontId="75" fillId="0" borderId="30" xfId="0" applyNumberFormat="1" applyFont="1" applyFill="1" applyBorder="1" applyAlignment="1">
      <alignment horizontal="center" vertical="center" wrapText="1"/>
    </xf>
    <xf numFmtId="166" fontId="69" fillId="49" borderId="30"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41" fillId="0" borderId="0" xfId="539" applyFont="1"/>
    <xf numFmtId="0" fontId="63" fillId="2" borderId="34" xfId="0" applyFont="1" applyFill="1" applyBorder="1" applyAlignment="1">
      <alignment horizontal="center" vertical="center" wrapText="1"/>
    </xf>
    <xf numFmtId="0" fontId="66" fillId="47" borderId="49" xfId="0" applyFont="1" applyFill="1" applyBorder="1" applyAlignment="1">
      <alignment horizontal="center" vertical="center" wrapText="1"/>
    </xf>
    <xf numFmtId="4" fontId="41" fillId="0" borderId="0" xfId="0" applyNumberFormat="1" applyFont="1"/>
    <xf numFmtId="0" fontId="45" fillId="2" borderId="15" xfId="1278" applyFont="1" applyFill="1" applyBorder="1" applyAlignment="1">
      <alignment horizontal="center" vertical="center"/>
    </xf>
    <xf numFmtId="0" fontId="46" fillId="45" borderId="15" xfId="1278" applyFont="1" applyFill="1" applyBorder="1" applyAlignment="1">
      <alignment horizontal="center" vertical="center" wrapText="1"/>
    </xf>
    <xf numFmtId="0" fontId="45" fillId="47" borderId="15" xfId="1278" applyFont="1" applyFill="1" applyBorder="1" applyAlignment="1">
      <alignment horizontal="justify" vertical="center" wrapText="1"/>
    </xf>
    <xf numFmtId="3" fontId="48" fillId="47" borderId="15" xfId="1278" applyNumberFormat="1" applyFont="1" applyFill="1" applyBorder="1" applyAlignment="1">
      <alignment horizontal="center" vertical="center" wrapText="1"/>
    </xf>
    <xf numFmtId="0" fontId="48" fillId="48" borderId="15" xfId="1278" applyFont="1" applyFill="1" applyBorder="1" applyAlignment="1">
      <alignment horizontal="justify" vertical="center" wrapText="1"/>
    </xf>
    <xf numFmtId="3" fontId="45" fillId="48" borderId="15" xfId="1278" applyNumberFormat="1" applyFont="1" applyFill="1" applyBorder="1" applyAlignment="1">
      <alignment horizontal="center" vertical="center" wrapText="1"/>
    </xf>
    <xf numFmtId="0" fontId="48" fillId="47" borderId="15" xfId="1278" applyFont="1" applyFill="1" applyBorder="1" applyAlignment="1">
      <alignment horizontal="justify" vertical="center" wrapText="1"/>
    </xf>
    <xf numFmtId="3" fontId="48" fillId="48" borderId="15" xfId="1278" applyNumberFormat="1" applyFont="1" applyFill="1" applyBorder="1" applyAlignment="1">
      <alignment horizontal="center" vertical="center" wrapText="1"/>
    </xf>
    <xf numFmtId="0" fontId="66" fillId="0" borderId="15" xfId="0" quotePrefix="1" applyFont="1" applyFill="1" applyBorder="1" applyAlignment="1">
      <alignment horizontal="left" vertical="center" wrapText="1"/>
    </xf>
    <xf numFmtId="0" fontId="51" fillId="2" borderId="15" xfId="0" quotePrefix="1" applyFont="1" applyFill="1" applyBorder="1" applyAlignment="1">
      <alignment horizontal="left" vertical="center" wrapText="1"/>
    </xf>
    <xf numFmtId="3" fontId="66" fillId="48" borderId="48"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5" fillId="2" borderId="15" xfId="0" quotePrefix="1" applyFont="1" applyFill="1" applyBorder="1" applyAlignment="1">
      <alignment horizontal="left" vertical="center" wrapText="1"/>
    </xf>
    <xf numFmtId="0" fontId="66" fillId="2" borderId="15" xfId="0" quotePrefix="1" applyFont="1" applyFill="1" applyBorder="1" applyAlignment="1">
      <alignment horizontal="left" vertical="center" wrapText="1"/>
    </xf>
    <xf numFmtId="3" fontId="51" fillId="2" borderId="18" xfId="0" applyNumberFormat="1" applyFont="1" applyFill="1" applyBorder="1" applyAlignment="1">
      <alignment horizontal="center" vertical="center" wrapText="1"/>
    </xf>
    <xf numFmtId="0" fontId="64" fillId="45" borderId="0" xfId="0" applyFont="1" applyFill="1" applyBorder="1" applyAlignment="1">
      <alignment horizontal="center" vertical="center" wrapText="1"/>
    </xf>
    <xf numFmtId="3" fontId="51" fillId="48" borderId="0" xfId="0" applyNumberFormat="1" applyFont="1" applyFill="1" applyBorder="1" applyAlignment="1">
      <alignment horizontal="center" vertical="center" wrapText="1"/>
    </xf>
    <xf numFmtId="3" fontId="51" fillId="2" borderId="0" xfId="0" applyNumberFormat="1" applyFont="1" applyFill="1" applyBorder="1" applyAlignment="1">
      <alignment horizontal="center" vertical="center" wrapText="1"/>
    </xf>
    <xf numFmtId="166" fontId="66" fillId="47" borderId="0" xfId="0" applyNumberFormat="1" applyFont="1" applyFill="1" applyBorder="1" applyAlignment="1">
      <alignment horizontal="center" vertical="center" wrapText="1"/>
    </xf>
    <xf numFmtId="166" fontId="66" fillId="48" borderId="0" xfId="0" applyNumberFormat="1" applyFont="1" applyFill="1" applyBorder="1" applyAlignment="1">
      <alignment horizontal="center" vertical="center" wrapText="1"/>
    </xf>
    <xf numFmtId="166" fontId="66" fillId="47" borderId="15" xfId="0" applyNumberFormat="1" applyFont="1" applyFill="1" applyBorder="1" applyAlignment="1">
      <alignment horizontal="center" vertical="center" wrapText="1"/>
    </xf>
    <xf numFmtId="3" fontId="41" fillId="2" borderId="0" xfId="541" applyNumberFormat="1" applyFont="1" applyFill="1" applyAlignment="1">
      <alignment vertical="center" wrapText="1"/>
    </xf>
    <xf numFmtId="3" fontId="66" fillId="48" borderId="0" xfId="0" applyNumberFormat="1" applyFont="1" applyFill="1" applyBorder="1" applyAlignment="1">
      <alignment vertical="center" wrapText="1"/>
    </xf>
    <xf numFmtId="3" fontId="66" fillId="48" borderId="63" xfId="0" applyNumberFormat="1" applyFont="1" applyFill="1" applyBorder="1" applyAlignment="1">
      <alignment horizontal="center" vertical="center" wrapText="1"/>
    </xf>
    <xf numFmtId="0" fontId="66" fillId="47" borderId="48" xfId="0" applyFont="1" applyFill="1" applyBorder="1" applyAlignment="1">
      <alignment horizontal="center" vertical="center" wrapText="1"/>
    </xf>
    <xf numFmtId="0" fontId="66" fillId="47" borderId="62" xfId="0" applyFont="1" applyFill="1" applyBorder="1" applyAlignment="1">
      <alignment horizontal="center" vertical="center" wrapText="1"/>
    </xf>
    <xf numFmtId="3" fontId="66" fillId="48" borderId="0"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0" fillId="0" borderId="0" xfId="0" applyFill="1"/>
    <xf numFmtId="0" fontId="41" fillId="0" borderId="0" xfId="0" applyFont="1" applyFill="1" applyAlignment="1">
      <alignment horizontal="center" wrapText="1"/>
    </xf>
    <xf numFmtId="0" fontId="41" fillId="0" borderId="0" xfId="0" applyFont="1" applyFill="1" applyAlignment="1">
      <alignment horizontal="center"/>
    </xf>
    <xf numFmtId="3" fontId="75" fillId="48" borderId="15" xfId="0" applyNumberFormat="1" applyFont="1" applyFill="1" applyBorder="1" applyAlignment="1">
      <alignment horizontal="center" vertical="center" wrapText="1"/>
    </xf>
    <xf numFmtId="166" fontId="48" fillId="48" borderId="35" xfId="0" applyNumberFormat="1" applyFont="1" applyFill="1" applyBorder="1" applyAlignment="1">
      <alignment horizontal="right" vertical="center" indent="3"/>
    </xf>
    <xf numFmtId="2" fontId="41" fillId="0" borderId="0" xfId="0" applyNumberFormat="1" applyFont="1"/>
    <xf numFmtId="0" fontId="51" fillId="2" borderId="18" xfId="0" applyFont="1" applyFill="1" applyBorder="1" applyAlignment="1">
      <alignment horizontal="left" vertical="center" wrapText="1"/>
    </xf>
    <xf numFmtId="0" fontId="78" fillId="47" borderId="65" xfId="0" applyFont="1" applyFill="1" applyBorder="1" applyAlignment="1">
      <alignment horizontal="left" vertical="center"/>
    </xf>
    <xf numFmtId="0" fontId="79" fillId="47" borderId="65" xfId="0" applyFont="1" applyFill="1" applyBorder="1" applyAlignment="1">
      <alignment horizontal="left" vertical="center"/>
    </xf>
    <xf numFmtId="0" fontId="80" fillId="0" borderId="0" xfId="0" applyFont="1" applyAlignment="1">
      <alignment horizontal="left"/>
    </xf>
    <xf numFmtId="0" fontId="82" fillId="50" borderId="0" xfId="1734" applyFont="1" applyFill="1" applyBorder="1" applyAlignment="1"/>
    <xf numFmtId="0" fontId="83" fillId="0" borderId="0" xfId="1734" applyFont="1"/>
    <xf numFmtId="0" fontId="81" fillId="2" borderId="10" xfId="1734" applyFill="1" applyBorder="1"/>
    <xf numFmtId="0" fontId="81" fillId="2" borderId="10" xfId="1734" applyFill="1" applyBorder="1" applyAlignment="1">
      <alignment vertical="center"/>
    </xf>
    <xf numFmtId="0" fontId="45" fillId="0" borderId="0" xfId="0" applyFont="1" applyFill="1" applyBorder="1" applyAlignment="1">
      <alignment horizontal="center" vertical="center"/>
    </xf>
    <xf numFmtId="0" fontId="46" fillId="45" borderId="53" xfId="0" applyFont="1" applyFill="1" applyBorder="1" applyAlignment="1">
      <alignment horizontal="center" vertical="center" wrapText="1"/>
    </xf>
    <xf numFmtId="0" fontId="46" fillId="45" borderId="22" xfId="0" applyFont="1" applyFill="1" applyBorder="1" applyAlignment="1">
      <alignment horizontal="center" vertical="center" wrapText="1"/>
    </xf>
    <xf numFmtId="0" fontId="49" fillId="2" borderId="0" xfId="0" applyFont="1" applyFill="1" applyAlignment="1">
      <alignment horizontal="left" vertical="center" wrapText="1"/>
    </xf>
    <xf numFmtId="0" fontId="49" fillId="2" borderId="0" xfId="0" applyFont="1" applyFill="1" applyAlignment="1">
      <alignment horizontal="left" vertical="top" wrapText="1"/>
    </xf>
    <xf numFmtId="0" fontId="45" fillId="0" borderId="0" xfId="0" applyFont="1" applyFill="1" applyBorder="1" applyAlignment="1">
      <alignment horizontal="center" vertical="center" wrapText="1"/>
    </xf>
    <xf numFmtId="0" fontId="45" fillId="0" borderId="42" xfId="0" applyFont="1" applyFill="1" applyBorder="1" applyAlignment="1">
      <alignment horizontal="center" vertical="center" wrapText="1"/>
    </xf>
    <xf numFmtId="0" fontId="44" fillId="0" borderId="0" xfId="0" applyFont="1" applyAlignment="1">
      <alignment horizontal="center"/>
    </xf>
    <xf numFmtId="0" fontId="47" fillId="46" borderId="53" xfId="1278" applyFont="1" applyFill="1" applyBorder="1" applyAlignment="1">
      <alignment horizontal="center" vertical="center" wrapText="1"/>
    </xf>
    <xf numFmtId="0" fontId="47" fillId="46" borderId="54" xfId="1278" applyFont="1" applyFill="1" applyBorder="1" applyAlignment="1">
      <alignment horizontal="center" vertical="center" wrapText="1"/>
    </xf>
    <xf numFmtId="0" fontId="59" fillId="0" borderId="0" xfId="0" applyFont="1" applyAlignment="1">
      <alignment horizontal="left" wrapText="1"/>
    </xf>
    <xf numFmtId="0" fontId="44" fillId="0" borderId="0" xfId="0" applyFont="1" applyBorder="1" applyAlignment="1">
      <alignment horizontal="center"/>
    </xf>
    <xf numFmtId="0" fontId="46" fillId="45" borderId="16" xfId="0" applyFont="1" applyFill="1" applyBorder="1" applyAlignment="1">
      <alignment horizontal="center" vertical="center" wrapText="1"/>
    </xf>
    <xf numFmtId="0" fontId="46" fillId="45" borderId="17"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51" fillId="47" borderId="48" xfId="0" applyFont="1" applyFill="1" applyBorder="1" applyAlignment="1">
      <alignment horizontal="left" vertical="center" wrapText="1"/>
    </xf>
    <xf numFmtId="0" fontId="51" fillId="47" borderId="0" xfId="0" applyFont="1" applyFill="1" applyBorder="1" applyAlignment="1">
      <alignment horizontal="left" vertical="center" wrapText="1"/>
    </xf>
    <xf numFmtId="3" fontId="66" fillId="48" borderId="0" xfId="0" applyNumberFormat="1" applyFont="1" applyFill="1" applyBorder="1" applyAlignment="1">
      <alignment horizontal="center" vertical="center" wrapText="1"/>
    </xf>
    <xf numFmtId="3" fontId="66" fillId="48" borderId="63" xfId="0" applyNumberFormat="1"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3" fontId="66" fillId="2" borderId="63" xfId="0" applyNumberFormat="1" applyFont="1" applyFill="1" applyBorder="1" applyAlignment="1">
      <alignment horizontal="center" vertical="center" wrapText="1"/>
    </xf>
    <xf numFmtId="0" fontId="65" fillId="46" borderId="39" xfId="0" applyFont="1" applyFill="1" applyBorder="1" applyAlignment="1">
      <alignment horizontal="center" vertical="center" wrapText="1"/>
    </xf>
    <xf numFmtId="0" fontId="65" fillId="46" borderId="42" xfId="0" applyFont="1" applyFill="1" applyBorder="1" applyAlignment="1">
      <alignment horizontal="center" vertical="center" wrapText="1"/>
    </xf>
    <xf numFmtId="0" fontId="65" fillId="46" borderId="6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39" fillId="2" borderId="0" xfId="0" applyFont="1" applyFill="1" applyAlignment="1">
      <alignment horizontal="center" vertical="top" wrapText="1"/>
    </xf>
    <xf numFmtId="0" fontId="51" fillId="48" borderId="0" xfId="0" applyFont="1" applyFill="1" applyBorder="1" applyAlignment="1">
      <alignment horizontal="center" vertical="center" wrapText="1"/>
    </xf>
    <xf numFmtId="0" fontId="51" fillId="47" borderId="0" xfId="0" applyFont="1" applyFill="1" applyBorder="1" applyAlignment="1">
      <alignment horizontal="center" vertical="center" wrapText="1"/>
    </xf>
    <xf numFmtId="0" fontId="65" fillId="48" borderId="43" xfId="0" applyFont="1" applyFill="1" applyBorder="1" applyAlignment="1">
      <alignment horizontal="center" vertical="center" wrapText="1"/>
    </xf>
    <xf numFmtId="0" fontId="65" fillId="48" borderId="44" xfId="0" applyFont="1" applyFill="1" applyBorder="1" applyAlignment="1">
      <alignment horizontal="center" vertical="center" wrapText="1"/>
    </xf>
    <xf numFmtId="0" fontId="65" fillId="2" borderId="46" xfId="0" applyFont="1" applyFill="1" applyBorder="1" applyAlignment="1">
      <alignment horizontal="center" vertical="center" wrapText="1"/>
    </xf>
    <xf numFmtId="0" fontId="65" fillId="2" borderId="47" xfId="0" applyFont="1" applyFill="1" applyBorder="1" applyAlignment="1">
      <alignment horizontal="center" vertical="center" wrapText="1"/>
    </xf>
    <xf numFmtId="0" fontId="58" fillId="0" borderId="50" xfId="0" applyFont="1" applyBorder="1" applyAlignment="1">
      <alignment horizontal="left"/>
    </xf>
    <xf numFmtId="0" fontId="58" fillId="0" borderId="0" xfId="0" applyFont="1" applyAlignment="1">
      <alignment horizontal="left"/>
    </xf>
    <xf numFmtId="0" fontId="64" fillId="45" borderId="42" xfId="0" applyFont="1" applyFill="1" applyBorder="1" applyAlignment="1">
      <alignment horizontal="center" vertical="center" wrapText="1"/>
    </xf>
    <xf numFmtId="0" fontId="51" fillId="47" borderId="45" xfId="0" applyFont="1" applyFill="1" applyBorder="1" applyAlignment="1">
      <alignment horizontal="center" vertical="center" wrapText="1"/>
    </xf>
    <xf numFmtId="0" fontId="51" fillId="47" borderId="18" xfId="0" applyFont="1" applyFill="1" applyBorder="1" applyAlignment="1">
      <alignment horizontal="center" vertical="center" wrapText="1"/>
    </xf>
    <xf numFmtId="0" fontId="74" fillId="2" borderId="34" xfId="0" applyFont="1" applyFill="1" applyBorder="1" applyAlignment="1">
      <alignment horizontal="center" vertical="center" wrapText="1"/>
    </xf>
    <xf numFmtId="0" fontId="70" fillId="45" borderId="36" xfId="0" applyFont="1" applyFill="1" applyBorder="1" applyAlignment="1">
      <alignment horizontal="center" vertical="center" wrapText="1"/>
    </xf>
    <xf numFmtId="0" fontId="70" fillId="45" borderId="33" xfId="0" applyFont="1" applyFill="1" applyBorder="1" applyAlignment="1">
      <alignment horizontal="center" vertical="center" wrapText="1"/>
    </xf>
    <xf numFmtId="0" fontId="64" fillId="45" borderId="31" xfId="0" applyFont="1" applyFill="1" applyBorder="1" applyAlignment="1">
      <alignment horizontal="center" vertical="center" wrapText="1"/>
    </xf>
    <xf numFmtId="0" fontId="64" fillId="45" borderId="32" xfId="0" applyFont="1" applyFill="1" applyBorder="1" applyAlignment="1">
      <alignment horizontal="center" vertical="center" wrapText="1"/>
    </xf>
    <xf numFmtId="0" fontId="64" fillId="45" borderId="28" xfId="0" applyFont="1" applyFill="1" applyBorder="1" applyAlignment="1">
      <alignment horizontal="center" vertical="center" wrapText="1"/>
    </xf>
    <xf numFmtId="0" fontId="65" fillId="49" borderId="36" xfId="0" applyFont="1" applyFill="1" applyBorder="1" applyAlignment="1">
      <alignment horizontal="center" vertical="center" wrapText="1"/>
    </xf>
    <xf numFmtId="0" fontId="65" fillId="49" borderId="51" xfId="0" applyFont="1" applyFill="1" applyBorder="1" applyAlignment="1">
      <alignment horizontal="center" vertical="center" wrapText="1"/>
    </xf>
    <xf numFmtId="0" fontId="65" fillId="49" borderId="52"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71" fillId="45" borderId="23" xfId="541" applyFont="1" applyFill="1" applyBorder="1" applyAlignment="1">
      <alignment horizontal="center" vertical="center" wrapText="1"/>
    </xf>
    <xf numFmtId="0" fontId="71" fillId="45" borderId="18" xfId="541" applyFont="1" applyFill="1" applyBorder="1" applyAlignment="1">
      <alignment horizontal="center" vertical="center" wrapText="1"/>
    </xf>
    <xf numFmtId="0" fontId="72" fillId="45" borderId="37" xfId="541" applyFont="1" applyFill="1" applyBorder="1" applyAlignment="1">
      <alignment horizontal="center" vertical="center" wrapText="1"/>
    </xf>
    <xf numFmtId="0" fontId="72" fillId="45" borderId="39" xfId="541" applyFont="1" applyFill="1" applyBorder="1" applyAlignment="1">
      <alignment horizontal="center" vertical="center" wrapText="1"/>
    </xf>
    <xf numFmtId="0" fontId="64" fillId="45" borderId="33" xfId="0" applyFont="1" applyFill="1" applyBorder="1" applyAlignment="1">
      <alignment horizontal="center" vertical="center" wrapText="1"/>
    </xf>
    <xf numFmtId="0" fontId="64" fillId="45" borderId="34" xfId="0" applyFont="1" applyFill="1" applyBorder="1" applyAlignment="1">
      <alignment horizontal="center" vertical="center" wrapText="1"/>
    </xf>
    <xf numFmtId="0" fontId="64" fillId="45" borderId="35" xfId="0" applyFont="1" applyFill="1" applyBorder="1" applyAlignment="1">
      <alignment horizontal="center" vertical="center" wrapText="1"/>
    </xf>
    <xf numFmtId="0" fontId="30" fillId="0" borderId="0" xfId="541" applyFont="1" applyFill="1" applyBorder="1" applyAlignment="1">
      <alignment horizontal="left" vertical="top" wrapText="1"/>
    </xf>
    <xf numFmtId="0" fontId="71" fillId="45" borderId="49" xfId="541" applyFont="1" applyFill="1" applyBorder="1" applyAlignment="1">
      <alignment horizontal="center" vertical="center" wrapText="1"/>
    </xf>
    <xf numFmtId="0" fontId="72" fillId="45" borderId="61" xfId="541" applyFont="1" applyFill="1" applyBorder="1" applyAlignment="1">
      <alignment horizontal="center" vertical="center" wrapText="1"/>
    </xf>
  </cellXfs>
  <cellStyles count="1735">
    <cellStyle name="20% - Énfasis1 10" xfId="21"/>
    <cellStyle name="20% - Énfasis1 10 2" xfId="782"/>
    <cellStyle name="20% - Énfasis1 11" xfId="783"/>
    <cellStyle name="20% - Énfasis1 2" xfId="20"/>
    <cellStyle name="20% - Énfasis1 2 2" xfId="16"/>
    <cellStyle name="20% - Énfasis1 2 2 2" xfId="784"/>
    <cellStyle name="20% - Énfasis1 2 2 2 2" xfId="785"/>
    <cellStyle name="20% - Énfasis1 2 2 3" xfId="1437"/>
    <cellStyle name="20% - Énfasis1 2 3" xfId="786"/>
    <cellStyle name="20% - Énfasis1 2 3 2" xfId="787"/>
    <cellStyle name="20% - Énfasis1 2 4" xfId="1436"/>
    <cellStyle name="20% - Énfasis1 3" xfId="22"/>
    <cellStyle name="20% - Énfasis1 3 2" xfId="18"/>
    <cellStyle name="20% - Énfasis1 3 2 2" xfId="788"/>
    <cellStyle name="20% - Énfasis1 3 2 2 2" xfId="789"/>
    <cellStyle name="20% - Énfasis1 3 2 3" xfId="1439"/>
    <cellStyle name="20% - Énfasis1 3 3" xfId="790"/>
    <cellStyle name="20% - Énfasis1 3 3 2" xfId="791"/>
    <cellStyle name="20% - Énfasis1 3 4" xfId="1438"/>
    <cellStyle name="20% - Énfasis1 4" xfId="15"/>
    <cellStyle name="20% - Énfasis1 4 2" xfId="19"/>
    <cellStyle name="20% - Énfasis1 4 2 2" xfId="792"/>
    <cellStyle name="20% - Énfasis1 4 2 2 2" xfId="793"/>
    <cellStyle name="20% - Énfasis1 4 2 3" xfId="1441"/>
    <cellStyle name="20% - Énfasis1 4 3" xfId="794"/>
    <cellStyle name="20% - Énfasis1 4 3 2" xfId="795"/>
    <cellStyle name="20% - Énfasis1 4 4" xfId="1440"/>
    <cellStyle name="20% - Énfasis1 5" xfId="23"/>
    <cellStyle name="20% - Énfasis1 5 2" xfId="13"/>
    <cellStyle name="20% - Énfasis1 5 2 2" xfId="796"/>
    <cellStyle name="20% - Énfasis1 5 2 2 2" xfId="797"/>
    <cellStyle name="20% - Énfasis1 5 2 3" xfId="1443"/>
    <cellStyle name="20% - Énfasis1 5 3" xfId="798"/>
    <cellStyle name="20% - Énfasis1 5 3 2" xfId="799"/>
    <cellStyle name="20% - Énfasis1 5 4" xfId="1442"/>
    <cellStyle name="20% - Énfasis1 6" xfId="17"/>
    <cellStyle name="20% - Énfasis1 6 2" xfId="14"/>
    <cellStyle name="20% - Énfasis1 6 2 2" xfId="800"/>
    <cellStyle name="20% - Énfasis1 6 2 2 2" xfId="801"/>
    <cellStyle name="20% - Énfasis1 6 2 3" xfId="1445"/>
    <cellStyle name="20% - Énfasis1 6 3" xfId="802"/>
    <cellStyle name="20% - Énfasis1 6 3 2" xfId="803"/>
    <cellStyle name="20% - Énfasis1 6 4" xfId="1444"/>
    <cellStyle name="20% - Énfasis1 7" xfId="24"/>
    <cellStyle name="20% - Énfasis1 7 2" xfId="25"/>
    <cellStyle name="20% - Énfasis1 7 2 2" xfId="804"/>
    <cellStyle name="20% - Énfasis1 7 2 2 2" xfId="805"/>
    <cellStyle name="20% - Énfasis1 7 2 3" xfId="1447"/>
    <cellStyle name="20% - Énfasis1 7 3" xfId="806"/>
    <cellStyle name="20% - Énfasis1 7 3 2" xfId="807"/>
    <cellStyle name="20% - Énfasis1 7 4" xfId="1446"/>
    <cellStyle name="20% - Énfasis1 8" xfId="26"/>
    <cellStyle name="20% - Énfasis1 8 2" xfId="27"/>
    <cellStyle name="20% - Énfasis1 8 2 2" xfId="808"/>
    <cellStyle name="20% - Énfasis1 8 2 2 2" xfId="809"/>
    <cellStyle name="20% - Énfasis1 8 2 3" xfId="1449"/>
    <cellStyle name="20% - Énfasis1 8 3" xfId="810"/>
    <cellStyle name="20% - Énfasis1 8 3 2" xfId="811"/>
    <cellStyle name="20% - Énfasis1 8 4" xfId="1448"/>
    <cellStyle name="20% - Énfasis1 9" xfId="28"/>
    <cellStyle name="20% - Énfasis1 9 2" xfId="812"/>
    <cellStyle name="20% - Énfasis2 10" xfId="29"/>
    <cellStyle name="20% - Énfasis2 10 2" xfId="813"/>
    <cellStyle name="20% - Énfasis2 11" xfId="814"/>
    <cellStyle name="20% - Énfasis2 2" xfId="30"/>
    <cellStyle name="20% - Énfasis2 2 2" xfId="31"/>
    <cellStyle name="20% - Énfasis2 2 2 2" xfId="815"/>
    <cellStyle name="20% - Énfasis2 2 2 2 2" xfId="816"/>
    <cellStyle name="20% - Énfasis2 2 2 3" xfId="1451"/>
    <cellStyle name="20% - Énfasis2 2 3" xfId="817"/>
    <cellStyle name="20% - Énfasis2 2 3 2" xfId="818"/>
    <cellStyle name="20% - Énfasis2 2 4" xfId="1450"/>
    <cellStyle name="20% - Énfasis2 3" xfId="32"/>
    <cellStyle name="20% - Énfasis2 3 2" xfId="33"/>
    <cellStyle name="20% - Énfasis2 3 2 2" xfId="819"/>
    <cellStyle name="20% - Énfasis2 3 2 2 2" xfId="820"/>
    <cellStyle name="20% - Énfasis2 3 2 3" xfId="1453"/>
    <cellStyle name="20% - Énfasis2 3 3" xfId="821"/>
    <cellStyle name="20% - Énfasis2 3 3 2" xfId="822"/>
    <cellStyle name="20% - Énfasis2 3 4" xfId="1452"/>
    <cellStyle name="20% - Énfasis2 4" xfId="34"/>
    <cellStyle name="20% - Énfasis2 4 2" xfId="35"/>
    <cellStyle name="20% - Énfasis2 4 2 2" xfId="823"/>
    <cellStyle name="20% - Énfasis2 4 2 2 2" xfId="824"/>
    <cellStyle name="20% - Énfasis2 4 2 3" xfId="1455"/>
    <cellStyle name="20% - Énfasis2 4 3" xfId="825"/>
    <cellStyle name="20% - Énfasis2 4 3 2" xfId="826"/>
    <cellStyle name="20% - Énfasis2 4 4" xfId="1454"/>
    <cellStyle name="20% - Énfasis2 5" xfId="36"/>
    <cellStyle name="20% - Énfasis2 5 2" xfId="37"/>
    <cellStyle name="20% - Énfasis2 5 2 2" xfId="827"/>
    <cellStyle name="20% - Énfasis2 5 2 2 2" xfId="828"/>
    <cellStyle name="20% - Énfasis2 5 2 3" xfId="1457"/>
    <cellStyle name="20% - Énfasis2 5 3" xfId="829"/>
    <cellStyle name="20% - Énfasis2 5 3 2" xfId="830"/>
    <cellStyle name="20% - Énfasis2 5 4" xfId="1456"/>
    <cellStyle name="20% - Énfasis2 6" xfId="38"/>
    <cellStyle name="20% - Énfasis2 6 2" xfId="39"/>
    <cellStyle name="20% - Énfasis2 6 2 2" xfId="831"/>
    <cellStyle name="20% - Énfasis2 6 2 2 2" xfId="832"/>
    <cellStyle name="20% - Énfasis2 6 2 3" xfId="1459"/>
    <cellStyle name="20% - Énfasis2 6 3" xfId="833"/>
    <cellStyle name="20% - Énfasis2 6 3 2" xfId="834"/>
    <cellStyle name="20% - Énfasis2 6 4" xfId="1458"/>
    <cellStyle name="20% - Énfasis2 7" xfId="40"/>
    <cellStyle name="20% - Énfasis2 7 2" xfId="41"/>
    <cellStyle name="20% - Énfasis2 7 2 2" xfId="835"/>
    <cellStyle name="20% - Énfasis2 7 2 2 2" xfId="836"/>
    <cellStyle name="20% - Énfasis2 7 2 3" xfId="1461"/>
    <cellStyle name="20% - Énfasis2 7 3" xfId="837"/>
    <cellStyle name="20% - Énfasis2 7 3 2" xfId="838"/>
    <cellStyle name="20% - Énfasis2 7 4" xfId="1460"/>
    <cellStyle name="20% - Énfasis2 8" xfId="42"/>
    <cellStyle name="20% - Énfasis2 8 2" xfId="43"/>
    <cellStyle name="20% - Énfasis2 8 2 2" xfId="839"/>
    <cellStyle name="20% - Énfasis2 8 2 2 2" xfId="840"/>
    <cellStyle name="20% - Énfasis2 8 2 3" xfId="1463"/>
    <cellStyle name="20% - Énfasis2 8 3" xfId="841"/>
    <cellStyle name="20% - Énfasis2 8 3 2" xfId="842"/>
    <cellStyle name="20% - Énfasis2 8 4" xfId="1462"/>
    <cellStyle name="20% - Énfasis2 9" xfId="44"/>
    <cellStyle name="20% - Énfasis2 9 2" xfId="843"/>
    <cellStyle name="20% - Énfasis3 10" xfId="45"/>
    <cellStyle name="20% - Énfasis3 10 2" xfId="844"/>
    <cellStyle name="20% - Énfasis3 11" xfId="845"/>
    <cellStyle name="20% - Énfasis3 2" xfId="46"/>
    <cellStyle name="20% - Énfasis3 2 2" xfId="47"/>
    <cellStyle name="20% - Énfasis3 2 2 2" xfId="846"/>
    <cellStyle name="20% - Énfasis3 2 2 2 2" xfId="847"/>
    <cellStyle name="20% - Énfasis3 2 2 3" xfId="1465"/>
    <cellStyle name="20% - Énfasis3 2 3" xfId="848"/>
    <cellStyle name="20% - Énfasis3 2 3 2" xfId="849"/>
    <cellStyle name="20% - Énfasis3 2 4" xfId="1464"/>
    <cellStyle name="20% - Énfasis3 3" xfId="48"/>
    <cellStyle name="20% - Énfasis3 3 2" xfId="49"/>
    <cellStyle name="20% - Énfasis3 3 2 2" xfId="850"/>
    <cellStyle name="20% - Énfasis3 3 2 2 2" xfId="851"/>
    <cellStyle name="20% - Énfasis3 3 2 3" xfId="1467"/>
    <cellStyle name="20% - Énfasis3 3 3" xfId="852"/>
    <cellStyle name="20% - Énfasis3 3 3 2" xfId="853"/>
    <cellStyle name="20% - Énfasis3 3 4" xfId="1466"/>
    <cellStyle name="20% - Énfasis3 4" xfId="50"/>
    <cellStyle name="20% - Énfasis3 4 2" xfId="51"/>
    <cellStyle name="20% - Énfasis3 4 2 2" xfId="854"/>
    <cellStyle name="20% - Énfasis3 4 2 2 2" xfId="855"/>
    <cellStyle name="20% - Énfasis3 4 2 3" xfId="1469"/>
    <cellStyle name="20% - Énfasis3 4 3" xfId="856"/>
    <cellStyle name="20% - Énfasis3 4 3 2" xfId="857"/>
    <cellStyle name="20% - Énfasis3 4 4" xfId="1468"/>
    <cellStyle name="20% - Énfasis3 5" xfId="52"/>
    <cellStyle name="20% - Énfasis3 5 2" xfId="53"/>
    <cellStyle name="20% - Énfasis3 5 2 2" xfId="858"/>
    <cellStyle name="20% - Énfasis3 5 2 2 2" xfId="859"/>
    <cellStyle name="20% - Énfasis3 5 2 3" xfId="1471"/>
    <cellStyle name="20% - Énfasis3 5 3" xfId="860"/>
    <cellStyle name="20% - Énfasis3 5 3 2" xfId="861"/>
    <cellStyle name="20% - Énfasis3 5 4" xfId="1470"/>
    <cellStyle name="20% - Énfasis3 6" xfId="54"/>
    <cellStyle name="20% - Énfasis3 6 2" xfId="55"/>
    <cellStyle name="20% - Énfasis3 6 2 2" xfId="862"/>
    <cellStyle name="20% - Énfasis3 6 2 2 2" xfId="863"/>
    <cellStyle name="20% - Énfasis3 6 2 3" xfId="1473"/>
    <cellStyle name="20% - Énfasis3 6 3" xfId="864"/>
    <cellStyle name="20% - Énfasis3 6 3 2" xfId="865"/>
    <cellStyle name="20% - Énfasis3 6 4" xfId="1472"/>
    <cellStyle name="20% - Énfasis3 7" xfId="56"/>
    <cellStyle name="20% - Énfasis3 7 2" xfId="57"/>
    <cellStyle name="20% - Énfasis3 7 2 2" xfId="866"/>
    <cellStyle name="20% - Énfasis3 7 2 2 2" xfId="867"/>
    <cellStyle name="20% - Énfasis3 7 2 3" xfId="1475"/>
    <cellStyle name="20% - Énfasis3 7 3" xfId="868"/>
    <cellStyle name="20% - Énfasis3 7 3 2" xfId="869"/>
    <cellStyle name="20% - Énfasis3 7 4" xfId="1474"/>
    <cellStyle name="20% - Énfasis3 8" xfId="58"/>
    <cellStyle name="20% - Énfasis3 8 2" xfId="59"/>
    <cellStyle name="20% - Énfasis3 8 2 2" xfId="870"/>
    <cellStyle name="20% - Énfasis3 8 2 2 2" xfId="871"/>
    <cellStyle name="20% - Énfasis3 8 2 3" xfId="1477"/>
    <cellStyle name="20% - Énfasis3 8 3" xfId="872"/>
    <cellStyle name="20% - Énfasis3 8 3 2" xfId="873"/>
    <cellStyle name="20% - Énfasis3 8 4" xfId="1476"/>
    <cellStyle name="20% - Énfasis3 9" xfId="60"/>
    <cellStyle name="20% - Énfasis3 9 2" xfId="874"/>
    <cellStyle name="20% - Énfasis4 10" xfId="61"/>
    <cellStyle name="20% - Énfasis4 10 2" xfId="875"/>
    <cellStyle name="20% - Énfasis4 11" xfId="876"/>
    <cellStyle name="20% - Énfasis4 2" xfId="62"/>
    <cellStyle name="20% - Énfasis4 2 2" xfId="63"/>
    <cellStyle name="20% - Énfasis4 2 2 2" xfId="877"/>
    <cellStyle name="20% - Énfasis4 2 2 2 2" xfId="878"/>
    <cellStyle name="20% - Énfasis4 2 2 3" xfId="1479"/>
    <cellStyle name="20% - Énfasis4 2 3" xfId="879"/>
    <cellStyle name="20% - Énfasis4 2 3 2" xfId="880"/>
    <cellStyle name="20% - Énfasis4 2 4" xfId="1478"/>
    <cellStyle name="20% - Énfasis4 3" xfId="64"/>
    <cellStyle name="20% - Énfasis4 3 2" xfId="65"/>
    <cellStyle name="20% - Énfasis4 3 2 2" xfId="881"/>
    <cellStyle name="20% - Énfasis4 3 2 2 2" xfId="882"/>
    <cellStyle name="20% - Énfasis4 3 2 3" xfId="1481"/>
    <cellStyle name="20% - Énfasis4 3 3" xfId="883"/>
    <cellStyle name="20% - Énfasis4 3 3 2" xfId="884"/>
    <cellStyle name="20% - Énfasis4 3 4" xfId="1480"/>
    <cellStyle name="20% - Énfasis4 4" xfId="66"/>
    <cellStyle name="20% - Énfasis4 4 2" xfId="67"/>
    <cellStyle name="20% - Énfasis4 4 2 2" xfId="885"/>
    <cellStyle name="20% - Énfasis4 4 2 2 2" xfId="886"/>
    <cellStyle name="20% - Énfasis4 4 2 3" xfId="1483"/>
    <cellStyle name="20% - Énfasis4 4 3" xfId="887"/>
    <cellStyle name="20% - Énfasis4 4 3 2" xfId="888"/>
    <cellStyle name="20% - Énfasis4 4 4" xfId="1482"/>
    <cellStyle name="20% - Énfasis4 5" xfId="68"/>
    <cellStyle name="20% - Énfasis4 5 2" xfId="69"/>
    <cellStyle name="20% - Énfasis4 5 2 2" xfId="889"/>
    <cellStyle name="20% - Énfasis4 5 2 2 2" xfId="890"/>
    <cellStyle name="20% - Énfasis4 5 2 3" xfId="1485"/>
    <cellStyle name="20% - Énfasis4 5 3" xfId="891"/>
    <cellStyle name="20% - Énfasis4 5 3 2" xfId="892"/>
    <cellStyle name="20% - Énfasis4 5 4" xfId="1484"/>
    <cellStyle name="20% - Énfasis4 6" xfId="70"/>
    <cellStyle name="20% - Énfasis4 6 2" xfId="71"/>
    <cellStyle name="20% - Énfasis4 6 2 2" xfId="893"/>
    <cellStyle name="20% - Énfasis4 6 2 2 2" xfId="894"/>
    <cellStyle name="20% - Énfasis4 6 2 3" xfId="1487"/>
    <cellStyle name="20% - Énfasis4 6 3" xfId="895"/>
    <cellStyle name="20% - Énfasis4 6 3 2" xfId="896"/>
    <cellStyle name="20% - Énfasis4 6 4" xfId="1486"/>
    <cellStyle name="20% - Énfasis4 7" xfId="72"/>
    <cellStyle name="20% - Énfasis4 7 2" xfId="73"/>
    <cellStyle name="20% - Énfasis4 7 2 2" xfId="897"/>
    <cellStyle name="20% - Énfasis4 7 2 2 2" xfId="898"/>
    <cellStyle name="20% - Énfasis4 7 2 3" xfId="1489"/>
    <cellStyle name="20% - Énfasis4 7 3" xfId="899"/>
    <cellStyle name="20% - Énfasis4 7 3 2" xfId="900"/>
    <cellStyle name="20% - Énfasis4 7 4" xfId="1488"/>
    <cellStyle name="20% - Énfasis4 8" xfId="74"/>
    <cellStyle name="20% - Énfasis4 8 2" xfId="75"/>
    <cellStyle name="20% - Énfasis4 8 2 2" xfId="901"/>
    <cellStyle name="20% - Énfasis4 8 2 2 2" xfId="902"/>
    <cellStyle name="20% - Énfasis4 8 2 3" xfId="1491"/>
    <cellStyle name="20% - Énfasis4 8 3" xfId="903"/>
    <cellStyle name="20% - Énfasis4 8 3 2" xfId="904"/>
    <cellStyle name="20% - Énfasis4 8 4" xfId="1490"/>
    <cellStyle name="20% - Énfasis4 9" xfId="76"/>
    <cellStyle name="20% - Énfasis4 9 2" xfId="905"/>
    <cellStyle name="20% - Énfasis5 10" xfId="906"/>
    <cellStyle name="20% - Énfasis5 2" xfId="77"/>
    <cellStyle name="20% - Énfasis5 2 2" xfId="78"/>
    <cellStyle name="20% - Énfasis5 2 2 2" xfId="907"/>
    <cellStyle name="20% - Énfasis5 2 3" xfId="908"/>
    <cellStyle name="20% - Énfasis5 3" xfId="79"/>
    <cellStyle name="20% - Énfasis5 3 2" xfId="80"/>
    <cellStyle name="20% - Énfasis5 3 2 2" xfId="909"/>
    <cellStyle name="20% - Énfasis5 3 3" xfId="910"/>
    <cellStyle name="20% - Énfasis5 4" xfId="81"/>
    <cellStyle name="20% - Énfasis5 4 2" xfId="82"/>
    <cellStyle name="20% - Énfasis5 4 2 2" xfId="911"/>
    <cellStyle name="20% - Énfasis5 4 3" xfId="912"/>
    <cellStyle name="20% - Énfasis5 5" xfId="83"/>
    <cellStyle name="20% - Énfasis5 5 2" xfId="84"/>
    <cellStyle name="20% - Énfasis5 5 2 2" xfId="913"/>
    <cellStyle name="20% - Énfasis5 5 3" xfId="914"/>
    <cellStyle name="20% - Énfasis5 6" xfId="85"/>
    <cellStyle name="20% - Énfasis5 6 2" xfId="86"/>
    <cellStyle name="20% - Énfasis5 6 2 2" xfId="915"/>
    <cellStyle name="20% - Énfasis5 6 3" xfId="916"/>
    <cellStyle name="20% - Énfasis5 7" xfId="87"/>
    <cellStyle name="20% - Énfasis5 7 2" xfId="88"/>
    <cellStyle name="20% - Énfasis5 7 2 2" xfId="917"/>
    <cellStyle name="20% - Énfasis5 7 3" xfId="918"/>
    <cellStyle name="20% - Énfasis5 8" xfId="89"/>
    <cellStyle name="20% - Énfasis5 8 2" xfId="90"/>
    <cellStyle name="20% - Énfasis5 8 2 2" xfId="919"/>
    <cellStyle name="20% - Énfasis5 8 3" xfId="920"/>
    <cellStyle name="20% - Énfasis5 9" xfId="921"/>
    <cellStyle name="20% - Énfasis6 10" xfId="922"/>
    <cellStyle name="20% - Énfasis6 2" xfId="91"/>
    <cellStyle name="20% - Énfasis6 2 2" xfId="92"/>
    <cellStyle name="20% - Énfasis6 2 2 2" xfId="923"/>
    <cellStyle name="20% - Énfasis6 2 3" xfId="924"/>
    <cellStyle name="20% - Énfasis6 3" xfId="93"/>
    <cellStyle name="20% - Énfasis6 3 2" xfId="94"/>
    <cellStyle name="20% - Énfasis6 3 2 2" xfId="925"/>
    <cellStyle name="20% - Énfasis6 3 3" xfId="926"/>
    <cellStyle name="20% - Énfasis6 4" xfId="95"/>
    <cellStyle name="20% - Énfasis6 4 2" xfId="96"/>
    <cellStyle name="20% - Énfasis6 4 2 2" xfId="927"/>
    <cellStyle name="20% - Énfasis6 4 3" xfId="928"/>
    <cellStyle name="20% - Énfasis6 5" xfId="97"/>
    <cellStyle name="20% - Énfasis6 5 2" xfId="98"/>
    <cellStyle name="20% - Énfasis6 5 2 2" xfId="929"/>
    <cellStyle name="20% - Énfasis6 5 3" xfId="930"/>
    <cellStyle name="20% - Énfasis6 6" xfId="99"/>
    <cellStyle name="20% - Énfasis6 6 2" xfId="100"/>
    <cellStyle name="20% - Énfasis6 6 2 2" xfId="931"/>
    <cellStyle name="20% - Énfasis6 6 3" xfId="932"/>
    <cellStyle name="20% - Énfasis6 7" xfId="101"/>
    <cellStyle name="20% - Énfasis6 7 2" xfId="102"/>
    <cellStyle name="20% - Énfasis6 7 2 2" xfId="933"/>
    <cellStyle name="20% - Énfasis6 7 3" xfId="934"/>
    <cellStyle name="20% - Énfasis6 8" xfId="103"/>
    <cellStyle name="20% - Énfasis6 8 2" xfId="104"/>
    <cellStyle name="20% - Énfasis6 8 2 2" xfId="935"/>
    <cellStyle name="20% - Énfasis6 8 3" xfId="936"/>
    <cellStyle name="20% - Énfasis6 9" xfId="937"/>
    <cellStyle name="40% - Énfasis1 10" xfId="105"/>
    <cellStyle name="40% - Énfasis1 10 2" xfId="938"/>
    <cellStyle name="40% - Énfasis1 11" xfId="939"/>
    <cellStyle name="40% - Énfasis1 2" xfId="106"/>
    <cellStyle name="40% - Énfasis1 2 2" xfId="107"/>
    <cellStyle name="40% - Énfasis1 2 2 2" xfId="940"/>
    <cellStyle name="40% - Énfasis1 2 2 2 2" xfId="941"/>
    <cellStyle name="40% - Énfasis1 2 2 3" xfId="1493"/>
    <cellStyle name="40% - Énfasis1 2 3" xfId="942"/>
    <cellStyle name="40% - Énfasis1 2 3 2" xfId="943"/>
    <cellStyle name="40% - Énfasis1 2 4" xfId="1492"/>
    <cellStyle name="40% - Énfasis1 3" xfId="108"/>
    <cellStyle name="40% - Énfasis1 3 2" xfId="109"/>
    <cellStyle name="40% - Énfasis1 3 2 2" xfId="944"/>
    <cellStyle name="40% - Énfasis1 3 2 2 2" xfId="945"/>
    <cellStyle name="40% - Énfasis1 3 2 3" xfId="1495"/>
    <cellStyle name="40% - Énfasis1 3 3" xfId="946"/>
    <cellStyle name="40% - Énfasis1 3 3 2" xfId="947"/>
    <cellStyle name="40% - Énfasis1 3 4" xfId="1494"/>
    <cellStyle name="40% - Énfasis1 4" xfId="110"/>
    <cellStyle name="40% - Énfasis1 4 2" xfId="111"/>
    <cellStyle name="40% - Énfasis1 4 2 2" xfId="948"/>
    <cellStyle name="40% - Énfasis1 4 2 2 2" xfId="949"/>
    <cellStyle name="40% - Énfasis1 4 2 3" xfId="1497"/>
    <cellStyle name="40% - Énfasis1 4 3" xfId="950"/>
    <cellStyle name="40% - Énfasis1 4 3 2" xfId="951"/>
    <cellStyle name="40% - Énfasis1 4 4" xfId="1496"/>
    <cellStyle name="40% - Énfasis1 5" xfId="112"/>
    <cellStyle name="40% - Énfasis1 5 2" xfId="113"/>
    <cellStyle name="40% - Énfasis1 5 2 2" xfId="952"/>
    <cellStyle name="40% - Énfasis1 5 2 2 2" xfId="953"/>
    <cellStyle name="40% - Énfasis1 5 2 3" xfId="1499"/>
    <cellStyle name="40% - Énfasis1 5 3" xfId="954"/>
    <cellStyle name="40% - Énfasis1 5 3 2" xfId="955"/>
    <cellStyle name="40% - Énfasis1 5 4" xfId="1498"/>
    <cellStyle name="40% - Énfasis1 6" xfId="114"/>
    <cellStyle name="40% - Énfasis1 6 2" xfId="115"/>
    <cellStyle name="40% - Énfasis1 6 2 2" xfId="956"/>
    <cellStyle name="40% - Énfasis1 6 2 2 2" xfId="957"/>
    <cellStyle name="40% - Énfasis1 6 2 3" xfId="1501"/>
    <cellStyle name="40% - Énfasis1 6 3" xfId="958"/>
    <cellStyle name="40% - Énfasis1 6 3 2" xfId="959"/>
    <cellStyle name="40% - Énfasis1 6 4" xfId="1500"/>
    <cellStyle name="40% - Énfasis1 7" xfId="116"/>
    <cellStyle name="40% - Énfasis1 7 2" xfId="117"/>
    <cellStyle name="40% - Énfasis1 7 2 2" xfId="960"/>
    <cellStyle name="40% - Énfasis1 7 2 2 2" xfId="961"/>
    <cellStyle name="40% - Énfasis1 7 2 3" xfId="1503"/>
    <cellStyle name="40% - Énfasis1 7 3" xfId="962"/>
    <cellStyle name="40% - Énfasis1 7 3 2" xfId="963"/>
    <cellStyle name="40% - Énfasis1 7 4" xfId="1502"/>
    <cellStyle name="40% - Énfasis1 8" xfId="118"/>
    <cellStyle name="40% - Énfasis1 8 2" xfId="119"/>
    <cellStyle name="40% - Énfasis1 8 2 2" xfId="964"/>
    <cellStyle name="40% - Énfasis1 8 2 2 2" xfId="965"/>
    <cellStyle name="40% - Énfasis1 8 2 3" xfId="1505"/>
    <cellStyle name="40% - Énfasis1 8 3" xfId="966"/>
    <cellStyle name="40% - Énfasis1 8 3 2" xfId="967"/>
    <cellStyle name="40% - Énfasis1 8 4" xfId="1504"/>
    <cellStyle name="40% - Énfasis1 9" xfId="120"/>
    <cellStyle name="40% - Énfasis1 9 2" xfId="968"/>
    <cellStyle name="40% - Énfasis2 10" xfId="969"/>
    <cellStyle name="40% - Énfasis2 2" xfId="121"/>
    <cellStyle name="40% - Énfasis2 2 2" xfId="122"/>
    <cellStyle name="40% - Énfasis2 2 2 2" xfId="970"/>
    <cellStyle name="40% - Énfasis2 2 3" xfId="971"/>
    <cellStyle name="40% - Énfasis2 3" xfId="123"/>
    <cellStyle name="40% - Énfasis2 3 2" xfId="124"/>
    <cellStyle name="40% - Énfasis2 3 2 2" xfId="972"/>
    <cellStyle name="40% - Énfasis2 3 3" xfId="973"/>
    <cellStyle name="40% - Énfasis2 4" xfId="125"/>
    <cellStyle name="40% - Énfasis2 4 2" xfId="126"/>
    <cellStyle name="40% - Énfasis2 4 2 2" xfId="974"/>
    <cellStyle name="40% - Énfasis2 4 3" xfId="975"/>
    <cellStyle name="40% - Énfasis2 5" xfId="127"/>
    <cellStyle name="40% - Énfasis2 5 2" xfId="128"/>
    <cellStyle name="40% - Énfasis2 5 2 2" xfId="976"/>
    <cellStyle name="40% - Énfasis2 5 3" xfId="977"/>
    <cellStyle name="40% - Énfasis2 6" xfId="129"/>
    <cellStyle name="40% - Énfasis2 6 2" xfId="130"/>
    <cellStyle name="40% - Énfasis2 6 2 2" xfId="978"/>
    <cellStyle name="40% - Énfasis2 6 3" xfId="979"/>
    <cellStyle name="40% - Énfasis2 7" xfId="131"/>
    <cellStyle name="40% - Énfasis2 7 2" xfId="132"/>
    <cellStyle name="40% - Énfasis2 7 2 2" xfId="980"/>
    <cellStyle name="40% - Énfasis2 7 3" xfId="981"/>
    <cellStyle name="40% - Énfasis2 8" xfId="133"/>
    <cellStyle name="40% - Énfasis2 8 2" xfId="134"/>
    <cellStyle name="40% - Énfasis2 8 2 2" xfId="982"/>
    <cellStyle name="40% - Énfasis2 8 3" xfId="983"/>
    <cellStyle name="40% - Énfasis2 9" xfId="984"/>
    <cellStyle name="40% - Énfasis3 10" xfId="135"/>
    <cellStyle name="40% - Énfasis3 10 2" xfId="985"/>
    <cellStyle name="40% - Énfasis3 11" xfId="986"/>
    <cellStyle name="40% - Énfasis3 2" xfId="136"/>
    <cellStyle name="40% - Énfasis3 2 2" xfId="137"/>
    <cellStyle name="40% - Énfasis3 2 2 2" xfId="987"/>
    <cellStyle name="40% - Énfasis3 2 2 2 2" xfId="988"/>
    <cellStyle name="40% - Énfasis3 2 2 3" xfId="1507"/>
    <cellStyle name="40% - Énfasis3 2 3" xfId="989"/>
    <cellStyle name="40% - Énfasis3 2 3 2" xfId="990"/>
    <cellStyle name="40% - Énfasis3 2 4" xfId="1506"/>
    <cellStyle name="40% - Énfasis3 3" xfId="138"/>
    <cellStyle name="40% - Énfasis3 3 2" xfId="139"/>
    <cellStyle name="40% - Énfasis3 3 2 2" xfId="991"/>
    <cellStyle name="40% - Énfasis3 3 2 2 2" xfId="992"/>
    <cellStyle name="40% - Énfasis3 3 2 3" xfId="1509"/>
    <cellStyle name="40% - Énfasis3 3 3" xfId="993"/>
    <cellStyle name="40% - Énfasis3 3 3 2" xfId="994"/>
    <cellStyle name="40% - Énfasis3 3 4" xfId="1508"/>
    <cellStyle name="40% - Énfasis3 4" xfId="140"/>
    <cellStyle name="40% - Énfasis3 4 2" xfId="141"/>
    <cellStyle name="40% - Énfasis3 4 2 2" xfId="995"/>
    <cellStyle name="40% - Énfasis3 4 2 2 2" xfId="996"/>
    <cellStyle name="40% - Énfasis3 4 2 3" xfId="1511"/>
    <cellStyle name="40% - Énfasis3 4 3" xfId="997"/>
    <cellStyle name="40% - Énfasis3 4 3 2" xfId="998"/>
    <cellStyle name="40% - Énfasis3 4 4" xfId="1510"/>
    <cellStyle name="40% - Énfasis3 5" xfId="142"/>
    <cellStyle name="40% - Énfasis3 5 2" xfId="143"/>
    <cellStyle name="40% - Énfasis3 5 2 2" xfId="999"/>
    <cellStyle name="40% - Énfasis3 5 2 2 2" xfId="1000"/>
    <cellStyle name="40% - Énfasis3 5 2 3" xfId="1513"/>
    <cellStyle name="40% - Énfasis3 5 3" xfId="1001"/>
    <cellStyle name="40% - Énfasis3 5 3 2" xfId="1002"/>
    <cellStyle name="40% - Énfasis3 5 4" xfId="1512"/>
    <cellStyle name="40% - Énfasis3 6" xfId="144"/>
    <cellStyle name="40% - Énfasis3 6 2" xfId="145"/>
    <cellStyle name="40% - Énfasis3 6 2 2" xfId="1003"/>
    <cellStyle name="40% - Énfasis3 6 2 2 2" xfId="1004"/>
    <cellStyle name="40% - Énfasis3 6 2 3" xfId="1515"/>
    <cellStyle name="40% - Énfasis3 6 3" xfId="1005"/>
    <cellStyle name="40% - Énfasis3 6 3 2" xfId="1006"/>
    <cellStyle name="40% - Énfasis3 6 4" xfId="1514"/>
    <cellStyle name="40% - Énfasis3 7" xfId="146"/>
    <cellStyle name="40% - Énfasis3 7 2" xfId="147"/>
    <cellStyle name="40% - Énfasis3 7 2 2" xfId="1007"/>
    <cellStyle name="40% - Énfasis3 7 2 2 2" xfId="1008"/>
    <cellStyle name="40% - Énfasis3 7 2 3" xfId="1517"/>
    <cellStyle name="40% - Énfasis3 7 3" xfId="1009"/>
    <cellStyle name="40% - Énfasis3 7 3 2" xfId="1010"/>
    <cellStyle name="40% - Énfasis3 7 4" xfId="1516"/>
    <cellStyle name="40% - Énfasis3 8" xfId="148"/>
    <cellStyle name="40% - Énfasis3 8 2" xfId="149"/>
    <cellStyle name="40% - Énfasis3 8 2 2" xfId="1011"/>
    <cellStyle name="40% - Énfasis3 8 2 2 2" xfId="1012"/>
    <cellStyle name="40% - Énfasis3 8 2 3" xfId="1519"/>
    <cellStyle name="40% - Énfasis3 8 3" xfId="1013"/>
    <cellStyle name="40% - Énfasis3 8 3 2" xfId="1014"/>
    <cellStyle name="40% - Énfasis3 8 4" xfId="1518"/>
    <cellStyle name="40% - Énfasis3 9" xfId="150"/>
    <cellStyle name="40% - Énfasis3 9 2" xfId="1015"/>
    <cellStyle name="40% - Énfasis4 10" xfId="151"/>
    <cellStyle name="40% - Énfasis4 10 2" xfId="1016"/>
    <cellStyle name="40% - Énfasis4 11" xfId="1017"/>
    <cellStyle name="40% - Énfasis4 2" xfId="152"/>
    <cellStyle name="40% - Énfasis4 2 2" xfId="153"/>
    <cellStyle name="40% - Énfasis4 2 2 2" xfId="1018"/>
    <cellStyle name="40% - Énfasis4 2 2 2 2" xfId="1019"/>
    <cellStyle name="40% - Énfasis4 2 2 3" xfId="1521"/>
    <cellStyle name="40% - Énfasis4 2 3" xfId="1020"/>
    <cellStyle name="40% - Énfasis4 2 3 2" xfId="1021"/>
    <cellStyle name="40% - Énfasis4 2 4" xfId="1520"/>
    <cellStyle name="40% - Énfasis4 3" xfId="154"/>
    <cellStyle name="40% - Énfasis4 3 2" xfId="155"/>
    <cellStyle name="40% - Énfasis4 3 2 2" xfId="1022"/>
    <cellStyle name="40% - Énfasis4 3 2 2 2" xfId="1023"/>
    <cellStyle name="40% - Énfasis4 3 2 3" xfId="1523"/>
    <cellStyle name="40% - Énfasis4 3 3" xfId="1024"/>
    <cellStyle name="40% - Énfasis4 3 3 2" xfId="1025"/>
    <cellStyle name="40% - Énfasis4 3 4" xfId="1522"/>
    <cellStyle name="40% - Énfasis4 4" xfId="156"/>
    <cellStyle name="40% - Énfasis4 4 2" xfId="157"/>
    <cellStyle name="40% - Énfasis4 4 2 2" xfId="1026"/>
    <cellStyle name="40% - Énfasis4 4 2 2 2" xfId="1027"/>
    <cellStyle name="40% - Énfasis4 4 2 3" xfId="1525"/>
    <cellStyle name="40% - Énfasis4 4 3" xfId="1028"/>
    <cellStyle name="40% - Énfasis4 4 3 2" xfId="1029"/>
    <cellStyle name="40% - Énfasis4 4 4" xfId="1524"/>
    <cellStyle name="40% - Énfasis4 5" xfId="158"/>
    <cellStyle name="40% - Énfasis4 5 2" xfId="159"/>
    <cellStyle name="40% - Énfasis4 5 2 2" xfId="1030"/>
    <cellStyle name="40% - Énfasis4 5 2 2 2" xfId="1031"/>
    <cellStyle name="40% - Énfasis4 5 2 3" xfId="1527"/>
    <cellStyle name="40% - Énfasis4 5 3" xfId="1032"/>
    <cellStyle name="40% - Énfasis4 5 3 2" xfId="1033"/>
    <cellStyle name="40% - Énfasis4 5 4" xfId="1526"/>
    <cellStyle name="40% - Énfasis4 6" xfId="160"/>
    <cellStyle name="40% - Énfasis4 6 2" xfId="161"/>
    <cellStyle name="40% - Énfasis4 6 2 2" xfId="1034"/>
    <cellStyle name="40% - Énfasis4 6 2 2 2" xfId="1035"/>
    <cellStyle name="40% - Énfasis4 6 2 3" xfId="1529"/>
    <cellStyle name="40% - Énfasis4 6 3" xfId="1036"/>
    <cellStyle name="40% - Énfasis4 6 3 2" xfId="1037"/>
    <cellStyle name="40% - Énfasis4 6 4" xfId="1528"/>
    <cellStyle name="40% - Énfasis4 7" xfId="162"/>
    <cellStyle name="40% - Énfasis4 7 2" xfId="163"/>
    <cellStyle name="40% - Énfasis4 7 2 2" xfId="1038"/>
    <cellStyle name="40% - Énfasis4 7 2 2 2" xfId="1039"/>
    <cellStyle name="40% - Énfasis4 7 2 3" xfId="1531"/>
    <cellStyle name="40% - Énfasis4 7 3" xfId="1040"/>
    <cellStyle name="40% - Énfasis4 7 3 2" xfId="1041"/>
    <cellStyle name="40% - Énfasis4 7 4" xfId="1530"/>
    <cellStyle name="40% - Énfasis4 8" xfId="164"/>
    <cellStyle name="40% - Énfasis4 8 2" xfId="165"/>
    <cellStyle name="40% - Énfasis4 8 2 2" xfId="1042"/>
    <cellStyle name="40% - Énfasis4 8 2 2 2" xfId="1043"/>
    <cellStyle name="40% - Énfasis4 8 2 3" xfId="1533"/>
    <cellStyle name="40% - Énfasis4 8 3" xfId="1044"/>
    <cellStyle name="40% - Énfasis4 8 3 2" xfId="1045"/>
    <cellStyle name="40% - Énfasis4 8 4" xfId="1532"/>
    <cellStyle name="40% - Énfasis4 9" xfId="166"/>
    <cellStyle name="40% - Énfasis4 9 2" xfId="1046"/>
    <cellStyle name="40% - Énfasis5 10" xfId="1047"/>
    <cellStyle name="40% - Énfasis5 2" xfId="167"/>
    <cellStyle name="40% - Énfasis5 2 2" xfId="168"/>
    <cellStyle name="40% - Énfasis5 2 2 2" xfId="1048"/>
    <cellStyle name="40% - Énfasis5 2 3" xfId="1049"/>
    <cellStyle name="40% - Énfasis5 3" xfId="169"/>
    <cellStyle name="40% - Énfasis5 3 2" xfId="170"/>
    <cellStyle name="40% - Énfasis5 3 2 2" xfId="1050"/>
    <cellStyle name="40% - Énfasis5 3 3" xfId="1051"/>
    <cellStyle name="40% - Énfasis5 4" xfId="171"/>
    <cellStyle name="40% - Énfasis5 4 2" xfId="172"/>
    <cellStyle name="40% - Énfasis5 4 2 2" xfId="1052"/>
    <cellStyle name="40% - Énfasis5 4 3" xfId="1053"/>
    <cellStyle name="40% - Énfasis5 5" xfId="173"/>
    <cellStyle name="40% - Énfasis5 5 2" xfId="174"/>
    <cellStyle name="40% - Énfasis5 5 2 2" xfId="1054"/>
    <cellStyle name="40% - Énfasis5 5 3" xfId="1055"/>
    <cellStyle name="40% - Énfasis5 6" xfId="175"/>
    <cellStyle name="40% - Énfasis5 6 2" xfId="176"/>
    <cellStyle name="40% - Énfasis5 6 2 2" xfId="1056"/>
    <cellStyle name="40% - Énfasis5 6 3" xfId="1057"/>
    <cellStyle name="40% - Énfasis5 7" xfId="177"/>
    <cellStyle name="40% - Énfasis5 7 2" xfId="178"/>
    <cellStyle name="40% - Énfasis5 7 2 2" xfId="1058"/>
    <cellStyle name="40% - Énfasis5 7 3" xfId="1059"/>
    <cellStyle name="40% - Énfasis5 8" xfId="179"/>
    <cellStyle name="40% - Énfasis5 8 2" xfId="180"/>
    <cellStyle name="40% - Énfasis5 8 2 2" xfId="1060"/>
    <cellStyle name="40% - Énfasis5 8 3" xfId="1061"/>
    <cellStyle name="40% - Énfasis5 9" xfId="1062"/>
    <cellStyle name="40% - Énfasis6 10" xfId="181"/>
    <cellStyle name="40% - Énfasis6 10 2" xfId="1063"/>
    <cellStyle name="40% - Énfasis6 11" xfId="1064"/>
    <cellStyle name="40% - Énfasis6 2" xfId="182"/>
    <cellStyle name="40% - Énfasis6 2 2" xfId="183"/>
    <cellStyle name="40% - Énfasis6 2 2 2" xfId="1065"/>
    <cellStyle name="40% - Énfasis6 2 2 2 2" xfId="1066"/>
    <cellStyle name="40% - Énfasis6 2 2 3" xfId="1535"/>
    <cellStyle name="40% - Énfasis6 2 3" xfId="1067"/>
    <cellStyle name="40% - Énfasis6 2 3 2" xfId="1068"/>
    <cellStyle name="40% - Énfasis6 2 4" xfId="1534"/>
    <cellStyle name="40% - Énfasis6 3" xfId="184"/>
    <cellStyle name="40% - Énfasis6 3 2" xfId="185"/>
    <cellStyle name="40% - Énfasis6 3 2 2" xfId="1069"/>
    <cellStyle name="40% - Énfasis6 3 2 2 2" xfId="1070"/>
    <cellStyle name="40% - Énfasis6 3 2 3" xfId="1537"/>
    <cellStyle name="40% - Énfasis6 3 3" xfId="1071"/>
    <cellStyle name="40% - Énfasis6 3 3 2" xfId="1072"/>
    <cellStyle name="40% - Énfasis6 3 4" xfId="1536"/>
    <cellStyle name="40% - Énfasis6 4" xfId="186"/>
    <cellStyle name="40% - Énfasis6 4 2" xfId="187"/>
    <cellStyle name="40% - Énfasis6 4 2 2" xfId="1073"/>
    <cellStyle name="40% - Énfasis6 4 2 2 2" xfId="1074"/>
    <cellStyle name="40% - Énfasis6 4 2 3" xfId="1539"/>
    <cellStyle name="40% - Énfasis6 4 3" xfId="1075"/>
    <cellStyle name="40% - Énfasis6 4 3 2" xfId="1076"/>
    <cellStyle name="40% - Énfasis6 4 4" xfId="1538"/>
    <cellStyle name="40% - Énfasis6 5" xfId="188"/>
    <cellStyle name="40% - Énfasis6 5 2" xfId="189"/>
    <cellStyle name="40% - Énfasis6 5 2 2" xfId="1077"/>
    <cellStyle name="40% - Énfasis6 5 2 2 2" xfId="1078"/>
    <cellStyle name="40% - Énfasis6 5 2 3" xfId="1541"/>
    <cellStyle name="40% - Énfasis6 5 3" xfId="1079"/>
    <cellStyle name="40% - Énfasis6 5 3 2" xfId="1080"/>
    <cellStyle name="40% - Énfasis6 5 4" xfId="1540"/>
    <cellStyle name="40% - Énfasis6 6" xfId="190"/>
    <cellStyle name="40% - Énfasis6 6 2" xfId="191"/>
    <cellStyle name="40% - Énfasis6 6 2 2" xfId="1081"/>
    <cellStyle name="40% - Énfasis6 6 2 2 2" xfId="1082"/>
    <cellStyle name="40% - Énfasis6 6 2 3" xfId="1543"/>
    <cellStyle name="40% - Énfasis6 6 3" xfId="1083"/>
    <cellStyle name="40% - Énfasis6 6 3 2" xfId="1084"/>
    <cellStyle name="40% - Énfasis6 6 4" xfId="1542"/>
    <cellStyle name="40% - Énfasis6 7" xfId="192"/>
    <cellStyle name="40% - Énfasis6 7 2" xfId="193"/>
    <cellStyle name="40% - Énfasis6 7 2 2" xfId="1085"/>
    <cellStyle name="40% - Énfasis6 7 2 2 2" xfId="1086"/>
    <cellStyle name="40% - Énfasis6 7 2 3" xfId="1545"/>
    <cellStyle name="40% - Énfasis6 7 3" xfId="1087"/>
    <cellStyle name="40% - Énfasis6 7 3 2" xfId="1088"/>
    <cellStyle name="40% - Énfasis6 7 4" xfId="1544"/>
    <cellStyle name="40% - Énfasis6 8" xfId="194"/>
    <cellStyle name="40% - Énfasis6 8 2" xfId="195"/>
    <cellStyle name="40% - Énfasis6 8 2 2" xfId="1089"/>
    <cellStyle name="40% - Énfasis6 8 2 2 2" xfId="1090"/>
    <cellStyle name="40% - Énfasis6 8 2 3" xfId="1547"/>
    <cellStyle name="40% - Énfasis6 8 3" xfId="1091"/>
    <cellStyle name="40% - Énfasis6 8 3 2" xfId="1092"/>
    <cellStyle name="40% - Énfasis6 8 4" xfId="1546"/>
    <cellStyle name="40% - Énfasis6 9" xfId="196"/>
    <cellStyle name="40% - Énfasis6 9 2" xfId="1093"/>
    <cellStyle name="60% - Énfasis1 10" xfId="197"/>
    <cellStyle name="60% - Énfasis1 10 2" xfId="1094"/>
    <cellStyle name="60% - Énfasis1 2" xfId="198"/>
    <cellStyle name="60% - Énfasis1 2 2" xfId="199"/>
    <cellStyle name="60% - Énfasis1 2 2 2" xfId="1095"/>
    <cellStyle name="60% - Énfasis1 2 2 2 2" xfId="1549"/>
    <cellStyle name="60% - Énfasis1 2 3" xfId="1096"/>
    <cellStyle name="60% - Énfasis1 2 3 2" xfId="1548"/>
    <cellStyle name="60% - Énfasis1 3" xfId="200"/>
    <cellStyle name="60% - Énfasis1 3 2" xfId="201"/>
    <cellStyle name="60% - Énfasis1 3 2 2" xfId="1097"/>
    <cellStyle name="60% - Énfasis1 3 2 2 2" xfId="1551"/>
    <cellStyle name="60% - Énfasis1 3 3" xfId="1098"/>
    <cellStyle name="60% - Énfasis1 3 3 2" xfId="1550"/>
    <cellStyle name="60% - Énfasis1 4" xfId="202"/>
    <cellStyle name="60% - Énfasis1 4 2" xfId="203"/>
    <cellStyle name="60% - Énfasis1 4 2 2" xfId="1099"/>
    <cellStyle name="60% - Énfasis1 4 2 2 2" xfId="1553"/>
    <cellStyle name="60% - Énfasis1 4 3" xfId="1100"/>
    <cellStyle name="60% - Énfasis1 4 3 2" xfId="1552"/>
    <cellStyle name="60% - Énfasis1 5" xfId="204"/>
    <cellStyle name="60% - Énfasis1 5 2" xfId="205"/>
    <cellStyle name="60% - Énfasis1 5 2 2" xfId="1101"/>
    <cellStyle name="60% - Énfasis1 5 2 2 2" xfId="1555"/>
    <cellStyle name="60% - Énfasis1 5 3" xfId="1102"/>
    <cellStyle name="60% - Énfasis1 5 3 2" xfId="1554"/>
    <cellStyle name="60% - Énfasis1 6" xfId="206"/>
    <cellStyle name="60% - Énfasis1 6 2" xfId="207"/>
    <cellStyle name="60% - Énfasis1 6 2 2" xfId="1103"/>
    <cellStyle name="60% - Énfasis1 6 2 2 2" xfId="1557"/>
    <cellStyle name="60% - Énfasis1 6 3" xfId="1104"/>
    <cellStyle name="60% - Énfasis1 6 3 2" xfId="1556"/>
    <cellStyle name="60% - Énfasis1 7" xfId="208"/>
    <cellStyle name="60% - Énfasis1 7 2" xfId="209"/>
    <cellStyle name="60% - Énfasis1 7 2 2" xfId="1105"/>
    <cellStyle name="60% - Énfasis1 7 2 2 2" xfId="1559"/>
    <cellStyle name="60% - Énfasis1 7 3" xfId="1106"/>
    <cellStyle name="60% - Énfasis1 7 3 2" xfId="1558"/>
    <cellStyle name="60% - Énfasis1 8" xfId="210"/>
    <cellStyle name="60% - Énfasis1 8 2" xfId="211"/>
    <cellStyle name="60% - Énfasis1 8 2 2" xfId="1107"/>
    <cellStyle name="60% - Énfasis1 8 2 2 2" xfId="1561"/>
    <cellStyle name="60% - Énfasis1 8 3" xfId="1108"/>
    <cellStyle name="60% - Énfasis1 8 3 2" xfId="1560"/>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09"/>
    <cellStyle name="60% - Énfasis3 2" xfId="228"/>
    <cellStyle name="60% - Énfasis3 2 2" xfId="229"/>
    <cellStyle name="60% - Énfasis3 2 2 2" xfId="1110"/>
    <cellStyle name="60% - Énfasis3 2 2 2 2" xfId="1563"/>
    <cellStyle name="60% - Énfasis3 2 3" xfId="1111"/>
    <cellStyle name="60% - Énfasis3 2 3 2" xfId="1562"/>
    <cellStyle name="60% - Énfasis3 3" xfId="230"/>
    <cellStyle name="60% - Énfasis3 3 2" xfId="231"/>
    <cellStyle name="60% - Énfasis3 3 2 2" xfId="1112"/>
    <cellStyle name="60% - Énfasis3 3 2 2 2" xfId="1565"/>
    <cellStyle name="60% - Énfasis3 3 3" xfId="1113"/>
    <cellStyle name="60% - Énfasis3 3 3 2" xfId="1564"/>
    <cellStyle name="60% - Énfasis3 4" xfId="232"/>
    <cellStyle name="60% - Énfasis3 4 2" xfId="233"/>
    <cellStyle name="60% - Énfasis3 4 2 2" xfId="1114"/>
    <cellStyle name="60% - Énfasis3 4 2 2 2" xfId="1567"/>
    <cellStyle name="60% - Énfasis3 4 3" xfId="1115"/>
    <cellStyle name="60% - Énfasis3 4 3 2" xfId="1566"/>
    <cellStyle name="60% - Énfasis3 5" xfId="234"/>
    <cellStyle name="60% - Énfasis3 5 2" xfId="235"/>
    <cellStyle name="60% - Énfasis3 5 2 2" xfId="1116"/>
    <cellStyle name="60% - Énfasis3 5 2 2 2" xfId="1569"/>
    <cellStyle name="60% - Énfasis3 5 3" xfId="1117"/>
    <cellStyle name="60% - Énfasis3 5 3 2" xfId="1568"/>
    <cellStyle name="60% - Énfasis3 6" xfId="236"/>
    <cellStyle name="60% - Énfasis3 6 2" xfId="237"/>
    <cellStyle name="60% - Énfasis3 6 2 2" xfId="1118"/>
    <cellStyle name="60% - Énfasis3 6 2 2 2" xfId="1571"/>
    <cellStyle name="60% - Énfasis3 6 3" xfId="1119"/>
    <cellStyle name="60% - Énfasis3 6 3 2" xfId="1570"/>
    <cellStyle name="60% - Énfasis3 7" xfId="238"/>
    <cellStyle name="60% - Énfasis3 7 2" xfId="239"/>
    <cellStyle name="60% - Énfasis3 7 2 2" xfId="1120"/>
    <cellStyle name="60% - Énfasis3 7 2 2 2" xfId="1573"/>
    <cellStyle name="60% - Énfasis3 7 3" xfId="1121"/>
    <cellStyle name="60% - Énfasis3 7 3 2" xfId="1572"/>
    <cellStyle name="60% - Énfasis3 8" xfId="240"/>
    <cellStyle name="60% - Énfasis3 8 2" xfId="241"/>
    <cellStyle name="60% - Énfasis3 8 2 2" xfId="1122"/>
    <cellStyle name="60% - Énfasis3 8 2 2 2" xfId="1575"/>
    <cellStyle name="60% - Énfasis3 8 3" xfId="1123"/>
    <cellStyle name="60% - Énfasis3 8 3 2" xfId="1574"/>
    <cellStyle name="60% - Énfasis3 9" xfId="242"/>
    <cellStyle name="60% - Énfasis4 10" xfId="243"/>
    <cellStyle name="60% - Énfasis4 10 2" xfId="1124"/>
    <cellStyle name="60% - Énfasis4 2" xfId="244"/>
    <cellStyle name="60% - Énfasis4 2 2" xfId="245"/>
    <cellStyle name="60% - Énfasis4 2 2 2" xfId="1125"/>
    <cellStyle name="60% - Énfasis4 2 2 2 2" xfId="1577"/>
    <cellStyle name="60% - Énfasis4 2 3" xfId="1126"/>
    <cellStyle name="60% - Énfasis4 2 3 2" xfId="1576"/>
    <cellStyle name="60% - Énfasis4 3" xfId="246"/>
    <cellStyle name="60% - Énfasis4 3 2" xfId="247"/>
    <cellStyle name="60% - Énfasis4 3 2 2" xfId="1127"/>
    <cellStyle name="60% - Énfasis4 3 2 2 2" xfId="1579"/>
    <cellStyle name="60% - Énfasis4 3 3" xfId="1128"/>
    <cellStyle name="60% - Énfasis4 3 3 2" xfId="1578"/>
    <cellStyle name="60% - Énfasis4 4" xfId="248"/>
    <cellStyle name="60% - Énfasis4 4 2" xfId="249"/>
    <cellStyle name="60% - Énfasis4 4 2 2" xfId="1129"/>
    <cellStyle name="60% - Énfasis4 4 2 2 2" xfId="1581"/>
    <cellStyle name="60% - Énfasis4 4 3" xfId="1130"/>
    <cellStyle name="60% - Énfasis4 4 3 2" xfId="1580"/>
    <cellStyle name="60% - Énfasis4 5" xfId="250"/>
    <cellStyle name="60% - Énfasis4 5 2" xfId="251"/>
    <cellStyle name="60% - Énfasis4 5 2 2" xfId="1131"/>
    <cellStyle name="60% - Énfasis4 5 2 2 2" xfId="1583"/>
    <cellStyle name="60% - Énfasis4 5 3" xfId="1132"/>
    <cellStyle name="60% - Énfasis4 5 3 2" xfId="1582"/>
    <cellStyle name="60% - Énfasis4 6" xfId="252"/>
    <cellStyle name="60% - Énfasis4 6 2" xfId="253"/>
    <cellStyle name="60% - Énfasis4 6 2 2" xfId="1133"/>
    <cellStyle name="60% - Énfasis4 6 2 2 2" xfId="1585"/>
    <cellStyle name="60% - Énfasis4 6 3" xfId="1134"/>
    <cellStyle name="60% - Énfasis4 6 3 2" xfId="1584"/>
    <cellStyle name="60% - Énfasis4 7" xfId="254"/>
    <cellStyle name="60% - Énfasis4 7 2" xfId="255"/>
    <cellStyle name="60% - Énfasis4 7 2 2" xfId="1135"/>
    <cellStyle name="60% - Énfasis4 7 2 2 2" xfId="1587"/>
    <cellStyle name="60% - Énfasis4 7 3" xfId="1136"/>
    <cellStyle name="60% - Énfasis4 7 3 2" xfId="1586"/>
    <cellStyle name="60% - Énfasis4 8" xfId="256"/>
    <cellStyle name="60% - Énfasis4 8 2" xfId="257"/>
    <cellStyle name="60% - Énfasis4 8 2 2" xfId="1137"/>
    <cellStyle name="60% - Énfasis4 8 2 2 2" xfId="1589"/>
    <cellStyle name="60% - Énfasis4 8 3" xfId="1138"/>
    <cellStyle name="60% - Énfasis4 8 3 2" xfId="1588"/>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39"/>
    <cellStyle name="60% - Énfasis6 2" xfId="274"/>
    <cellStyle name="60% - Énfasis6 2 2" xfId="275"/>
    <cellStyle name="60% - Énfasis6 2 2 2" xfId="1140"/>
    <cellStyle name="60% - Énfasis6 2 2 2 2" xfId="1591"/>
    <cellStyle name="60% - Énfasis6 2 3" xfId="1141"/>
    <cellStyle name="60% - Énfasis6 2 3 2" xfId="1590"/>
    <cellStyle name="60% - Énfasis6 3" xfId="276"/>
    <cellStyle name="60% - Énfasis6 3 2" xfId="277"/>
    <cellStyle name="60% - Énfasis6 3 2 2" xfId="1142"/>
    <cellStyle name="60% - Énfasis6 3 2 2 2" xfId="1593"/>
    <cellStyle name="60% - Énfasis6 3 3" xfId="1143"/>
    <cellStyle name="60% - Énfasis6 3 3 2" xfId="1592"/>
    <cellStyle name="60% - Énfasis6 4" xfId="278"/>
    <cellStyle name="60% - Énfasis6 4 2" xfId="279"/>
    <cellStyle name="60% - Énfasis6 4 2 2" xfId="1144"/>
    <cellStyle name="60% - Énfasis6 4 2 2 2" xfId="1595"/>
    <cellStyle name="60% - Énfasis6 4 3" xfId="1145"/>
    <cellStyle name="60% - Énfasis6 4 3 2" xfId="1594"/>
    <cellStyle name="60% - Énfasis6 5" xfId="280"/>
    <cellStyle name="60% - Énfasis6 5 2" xfId="281"/>
    <cellStyle name="60% - Énfasis6 5 2 2" xfId="1146"/>
    <cellStyle name="60% - Énfasis6 5 2 2 2" xfId="1597"/>
    <cellStyle name="60% - Énfasis6 5 3" xfId="1147"/>
    <cellStyle name="60% - Énfasis6 5 3 2" xfId="1596"/>
    <cellStyle name="60% - Énfasis6 6" xfId="282"/>
    <cellStyle name="60% - Énfasis6 6 2" xfId="283"/>
    <cellStyle name="60% - Énfasis6 6 2 2" xfId="1148"/>
    <cellStyle name="60% - Énfasis6 6 2 2 2" xfId="1599"/>
    <cellStyle name="60% - Énfasis6 6 3" xfId="1149"/>
    <cellStyle name="60% - Énfasis6 6 3 2" xfId="1598"/>
    <cellStyle name="60% - Énfasis6 7" xfId="284"/>
    <cellStyle name="60% - Énfasis6 7 2" xfId="285"/>
    <cellStyle name="60% - Énfasis6 7 2 2" xfId="1150"/>
    <cellStyle name="60% - Énfasis6 7 2 2 2" xfId="1601"/>
    <cellStyle name="60% - Énfasis6 7 3" xfId="1151"/>
    <cellStyle name="60% - Énfasis6 7 3 2" xfId="1600"/>
    <cellStyle name="60% - Énfasis6 8" xfId="286"/>
    <cellStyle name="60% - Énfasis6 8 2" xfId="287"/>
    <cellStyle name="60% - Énfasis6 8 2 2" xfId="1152"/>
    <cellStyle name="60% - Énfasis6 8 2 2 2" xfId="1603"/>
    <cellStyle name="60% - Énfasis6 8 3" xfId="1153"/>
    <cellStyle name="60% - Énfasis6 8 3 2" xfId="1602"/>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4"/>
    <cellStyle name="Cálculo 2" xfId="304"/>
    <cellStyle name="Cálculo 2 2" xfId="305"/>
    <cellStyle name="Cálculo 2 2 2" xfId="1155"/>
    <cellStyle name="Cálculo 2 2 2 2" xfId="1605"/>
    <cellStyle name="Cálculo 2 3" xfId="1156"/>
    <cellStyle name="Cálculo 2 3 2" xfId="1604"/>
    <cellStyle name="Cálculo 3" xfId="306"/>
    <cellStyle name="Cálculo 3 2" xfId="307"/>
    <cellStyle name="Cálculo 3 2 2" xfId="1157"/>
    <cellStyle name="Cálculo 3 2 2 2" xfId="1607"/>
    <cellStyle name="Cálculo 3 3" xfId="1158"/>
    <cellStyle name="Cálculo 3 3 2" xfId="1606"/>
    <cellStyle name="Cálculo 4" xfId="308"/>
    <cellStyle name="Cálculo 4 2" xfId="309"/>
    <cellStyle name="Cálculo 4 2 2" xfId="1159"/>
    <cellStyle name="Cálculo 4 2 2 2" xfId="1609"/>
    <cellStyle name="Cálculo 4 3" xfId="1160"/>
    <cellStyle name="Cálculo 4 3 2" xfId="1608"/>
    <cellStyle name="Cálculo 5" xfId="310"/>
    <cellStyle name="Cálculo 5 2" xfId="311"/>
    <cellStyle name="Cálculo 5 2 2" xfId="1161"/>
    <cellStyle name="Cálculo 5 2 2 2" xfId="1611"/>
    <cellStyle name="Cálculo 5 3" xfId="1162"/>
    <cellStyle name="Cálculo 5 3 2" xfId="1610"/>
    <cellStyle name="Cálculo 6" xfId="312"/>
    <cellStyle name="Cálculo 6 2" xfId="313"/>
    <cellStyle name="Cálculo 6 2 2" xfId="1163"/>
    <cellStyle name="Cálculo 6 2 2 2" xfId="1613"/>
    <cellStyle name="Cálculo 6 3" xfId="1164"/>
    <cellStyle name="Cálculo 6 3 2" xfId="1612"/>
    <cellStyle name="Cálculo 7" xfId="314"/>
    <cellStyle name="Cálculo 7 2" xfId="315"/>
    <cellStyle name="Cálculo 7 2 2" xfId="1165"/>
    <cellStyle name="Cálculo 7 2 2 2" xfId="1615"/>
    <cellStyle name="Cálculo 7 3" xfId="1166"/>
    <cellStyle name="Cálculo 7 3 2" xfId="1614"/>
    <cellStyle name="Cálculo 8" xfId="316"/>
    <cellStyle name="Cálculo 8 2" xfId="317"/>
    <cellStyle name="Cálculo 8 2 2" xfId="1167"/>
    <cellStyle name="Cálculo 8 2 2 2" xfId="1617"/>
    <cellStyle name="Cálculo 8 3" xfId="1168"/>
    <cellStyle name="Cálculo 8 3 2" xfId="1616"/>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69"/>
    <cellStyle name="Encabezado 4 10" xfId="347"/>
    <cellStyle name="Encabezado 4 10 2" xfId="1170"/>
    <cellStyle name="Encabezado 4 10 3" xfId="1171"/>
    <cellStyle name="Encabezado 4 11" xfId="348"/>
    <cellStyle name="Encabezado 4 11 2" xfId="1172"/>
    <cellStyle name="Encabezado 4 2" xfId="349"/>
    <cellStyle name="Encabezado 4 2 2" xfId="350"/>
    <cellStyle name="Encabezado 4 2 2 2" xfId="351"/>
    <cellStyle name="Encabezado 4 2 2 2 2" xfId="352"/>
    <cellStyle name="Encabezado 4 2 2 3" xfId="1173"/>
    <cellStyle name="Encabezado 4 2 3" xfId="353"/>
    <cellStyle name="Encabezado 4 2 3 2" xfId="354"/>
    <cellStyle name="Encabezado 4 2 4" xfId="1174"/>
    <cellStyle name="Encabezado 4 3" xfId="355"/>
    <cellStyle name="Encabezado 4 3 2" xfId="356"/>
    <cellStyle name="Encabezado 4 3 2 2" xfId="357"/>
    <cellStyle name="Encabezado 4 3 2 2 2" xfId="358"/>
    <cellStyle name="Encabezado 4 3 2 3" xfId="1175"/>
    <cellStyle name="Encabezado 4 3 3" xfId="359"/>
    <cellStyle name="Encabezado 4 3 3 2" xfId="360"/>
    <cellStyle name="Encabezado 4 3 4" xfId="1176"/>
    <cellStyle name="Encabezado 4 4" xfId="361"/>
    <cellStyle name="Encabezado 4 4 2" xfId="362"/>
    <cellStyle name="Encabezado 4 4 2 2" xfId="363"/>
    <cellStyle name="Encabezado 4 4 2 2 2" xfId="364"/>
    <cellStyle name="Encabezado 4 4 2 3" xfId="1177"/>
    <cellStyle name="Encabezado 4 4 3" xfId="365"/>
    <cellStyle name="Encabezado 4 4 3 2" xfId="366"/>
    <cellStyle name="Encabezado 4 4 4" xfId="1178"/>
    <cellStyle name="Encabezado 4 5" xfId="367"/>
    <cellStyle name="Encabezado 4 5 2" xfId="368"/>
    <cellStyle name="Encabezado 4 5 2 2" xfId="369"/>
    <cellStyle name="Encabezado 4 5 2 2 2" xfId="370"/>
    <cellStyle name="Encabezado 4 5 2 3" xfId="1179"/>
    <cellStyle name="Encabezado 4 5 3" xfId="371"/>
    <cellStyle name="Encabezado 4 5 3 2" xfId="372"/>
    <cellStyle name="Encabezado 4 5 4" xfId="1180"/>
    <cellStyle name="Encabezado 4 6" xfId="373"/>
    <cellStyle name="Encabezado 4 6 2" xfId="374"/>
    <cellStyle name="Encabezado 4 6 2 2" xfId="375"/>
    <cellStyle name="Encabezado 4 6 2 2 2" xfId="376"/>
    <cellStyle name="Encabezado 4 6 2 3" xfId="1181"/>
    <cellStyle name="Encabezado 4 6 3" xfId="377"/>
    <cellStyle name="Encabezado 4 6 3 2" xfId="378"/>
    <cellStyle name="Encabezado 4 6 4" xfId="1182"/>
    <cellStyle name="Encabezado 4 7" xfId="379"/>
    <cellStyle name="Encabezado 4 7 2" xfId="380"/>
    <cellStyle name="Encabezado 4 7 2 2" xfId="381"/>
    <cellStyle name="Encabezado 4 7 2 2 2" xfId="382"/>
    <cellStyle name="Encabezado 4 7 2 3" xfId="1183"/>
    <cellStyle name="Encabezado 4 7 3" xfId="383"/>
    <cellStyle name="Encabezado 4 7 3 2" xfId="384"/>
    <cellStyle name="Encabezado 4 7 4" xfId="1184"/>
    <cellStyle name="Encabezado 4 8" xfId="385"/>
    <cellStyle name="Encabezado 4 8 2" xfId="386"/>
    <cellStyle name="Encabezado 4 8 2 2" xfId="387"/>
    <cellStyle name="Encabezado 4 8 2 2 2" xfId="388"/>
    <cellStyle name="Encabezado 4 8 2 3" xfId="1185"/>
    <cellStyle name="Encabezado 4 8 3" xfId="389"/>
    <cellStyle name="Encabezado 4 8 3 2" xfId="390"/>
    <cellStyle name="Encabezado 4 8 4" xfId="1186"/>
    <cellStyle name="Encabezado 4 9" xfId="391"/>
    <cellStyle name="Encabezado 4 9 2" xfId="392"/>
    <cellStyle name="Énfasis1 10" xfId="393"/>
    <cellStyle name="Énfasis1 10 2" xfId="1187"/>
    <cellStyle name="Énfasis1 2" xfId="394"/>
    <cellStyle name="Énfasis1 2 2" xfId="395"/>
    <cellStyle name="Énfasis1 2 2 2" xfId="1188"/>
    <cellStyle name="Énfasis1 2 2 2 2" xfId="1619"/>
    <cellStyle name="Énfasis1 2 3" xfId="1189"/>
    <cellStyle name="Énfasis1 2 3 2" xfId="1618"/>
    <cellStyle name="Énfasis1 3" xfId="396"/>
    <cellStyle name="Énfasis1 3 2" xfId="397"/>
    <cellStyle name="Énfasis1 3 2 2" xfId="1190"/>
    <cellStyle name="Énfasis1 3 2 2 2" xfId="1621"/>
    <cellStyle name="Énfasis1 3 3" xfId="1191"/>
    <cellStyle name="Énfasis1 3 3 2" xfId="1620"/>
    <cellStyle name="Énfasis1 4" xfId="398"/>
    <cellStyle name="Énfasis1 4 2" xfId="399"/>
    <cellStyle name="Énfasis1 4 2 2" xfId="1192"/>
    <cellStyle name="Énfasis1 4 2 2 2" xfId="1623"/>
    <cellStyle name="Énfasis1 4 3" xfId="1193"/>
    <cellStyle name="Énfasis1 4 3 2" xfId="1622"/>
    <cellStyle name="Énfasis1 5" xfId="400"/>
    <cellStyle name="Énfasis1 5 2" xfId="401"/>
    <cellStyle name="Énfasis1 5 2 2" xfId="1194"/>
    <cellStyle name="Énfasis1 5 2 2 2" xfId="1625"/>
    <cellStyle name="Énfasis1 5 3" xfId="1195"/>
    <cellStyle name="Énfasis1 5 3 2" xfId="1624"/>
    <cellStyle name="Énfasis1 6" xfId="402"/>
    <cellStyle name="Énfasis1 6 2" xfId="403"/>
    <cellStyle name="Énfasis1 6 2 2" xfId="1196"/>
    <cellStyle name="Énfasis1 6 2 2 2" xfId="1627"/>
    <cellStyle name="Énfasis1 6 3" xfId="1197"/>
    <cellStyle name="Énfasis1 6 3 2" xfId="1626"/>
    <cellStyle name="Énfasis1 7" xfId="404"/>
    <cellStyle name="Énfasis1 7 2" xfId="405"/>
    <cellStyle name="Énfasis1 7 2 2" xfId="1198"/>
    <cellStyle name="Énfasis1 7 2 2 2" xfId="1629"/>
    <cellStyle name="Énfasis1 7 3" xfId="1199"/>
    <cellStyle name="Énfasis1 7 3 2" xfId="1628"/>
    <cellStyle name="Énfasis1 8" xfId="406"/>
    <cellStyle name="Énfasis1 8 2" xfId="407"/>
    <cellStyle name="Énfasis1 8 2 2" xfId="1200"/>
    <cellStyle name="Énfasis1 8 2 2 2" xfId="1631"/>
    <cellStyle name="Énfasis1 8 3" xfId="1201"/>
    <cellStyle name="Énfasis1 8 3 2" xfId="1630"/>
    <cellStyle name="Énfasis1 9" xfId="408"/>
    <cellStyle name="Énfasis2 10" xfId="409"/>
    <cellStyle name="Énfasis2 10 2" xfId="1202"/>
    <cellStyle name="Énfasis2 2" xfId="410"/>
    <cellStyle name="Énfasis2 2 2" xfId="411"/>
    <cellStyle name="Énfasis2 2 2 2" xfId="1203"/>
    <cellStyle name="Énfasis2 2 2 2 2" xfId="1633"/>
    <cellStyle name="Énfasis2 2 3" xfId="1204"/>
    <cellStyle name="Énfasis2 2 3 2" xfId="1632"/>
    <cellStyle name="Énfasis2 3" xfId="412"/>
    <cellStyle name="Énfasis2 3 2" xfId="413"/>
    <cellStyle name="Énfasis2 3 2 2" xfId="1205"/>
    <cellStyle name="Énfasis2 3 2 2 2" xfId="1635"/>
    <cellStyle name="Énfasis2 3 3" xfId="1206"/>
    <cellStyle name="Énfasis2 3 3 2" xfId="1634"/>
    <cellStyle name="Énfasis2 4" xfId="414"/>
    <cellStyle name="Énfasis2 4 2" xfId="415"/>
    <cellStyle name="Énfasis2 4 2 2" xfId="1207"/>
    <cellStyle name="Énfasis2 4 2 2 2" xfId="1637"/>
    <cellStyle name="Énfasis2 4 3" xfId="1208"/>
    <cellStyle name="Énfasis2 4 3 2" xfId="1636"/>
    <cellStyle name="Énfasis2 5" xfId="416"/>
    <cellStyle name="Énfasis2 5 2" xfId="417"/>
    <cellStyle name="Énfasis2 5 2 2" xfId="1209"/>
    <cellStyle name="Énfasis2 5 2 2 2" xfId="1639"/>
    <cellStyle name="Énfasis2 5 3" xfId="1210"/>
    <cellStyle name="Énfasis2 5 3 2" xfId="1638"/>
    <cellStyle name="Énfasis2 6" xfId="418"/>
    <cellStyle name="Énfasis2 6 2" xfId="419"/>
    <cellStyle name="Énfasis2 6 2 2" xfId="1211"/>
    <cellStyle name="Énfasis2 6 2 2 2" xfId="1641"/>
    <cellStyle name="Énfasis2 6 3" xfId="1212"/>
    <cellStyle name="Énfasis2 6 3 2" xfId="1640"/>
    <cellStyle name="Énfasis2 7" xfId="420"/>
    <cellStyle name="Énfasis2 7 2" xfId="421"/>
    <cellStyle name="Énfasis2 7 2 2" xfId="1213"/>
    <cellStyle name="Énfasis2 7 2 2 2" xfId="1643"/>
    <cellStyle name="Énfasis2 7 3" xfId="1214"/>
    <cellStyle name="Énfasis2 7 3 2" xfId="1642"/>
    <cellStyle name="Énfasis2 8" xfId="422"/>
    <cellStyle name="Énfasis2 8 2" xfId="423"/>
    <cellStyle name="Énfasis2 8 2 2" xfId="1215"/>
    <cellStyle name="Énfasis2 8 2 2 2" xfId="1645"/>
    <cellStyle name="Énfasis2 8 3" xfId="1216"/>
    <cellStyle name="Énfasis2 8 3 2" xfId="1644"/>
    <cellStyle name="Énfasis2 9" xfId="424"/>
    <cellStyle name="Énfasis3 10" xfId="425"/>
    <cellStyle name="Énfasis3 10 2" xfId="1217"/>
    <cellStyle name="Énfasis3 2" xfId="426"/>
    <cellStyle name="Énfasis3 2 2" xfId="427"/>
    <cellStyle name="Énfasis3 2 2 2" xfId="1218"/>
    <cellStyle name="Énfasis3 2 2 2 2" xfId="1647"/>
    <cellStyle name="Énfasis3 2 3" xfId="1219"/>
    <cellStyle name="Énfasis3 2 3 2" xfId="1646"/>
    <cellStyle name="Énfasis3 3" xfId="428"/>
    <cellStyle name="Énfasis3 3 2" xfId="429"/>
    <cellStyle name="Énfasis3 3 2 2" xfId="1220"/>
    <cellStyle name="Énfasis3 3 2 2 2" xfId="1649"/>
    <cellStyle name="Énfasis3 3 3" xfId="1221"/>
    <cellStyle name="Énfasis3 3 3 2" xfId="1648"/>
    <cellStyle name="Énfasis3 4" xfId="430"/>
    <cellStyle name="Énfasis3 4 2" xfId="431"/>
    <cellStyle name="Énfasis3 4 2 2" xfId="1222"/>
    <cellStyle name="Énfasis3 4 2 2 2" xfId="1651"/>
    <cellStyle name="Énfasis3 4 3" xfId="1223"/>
    <cellStyle name="Énfasis3 4 3 2" xfId="1650"/>
    <cellStyle name="Énfasis3 5" xfId="432"/>
    <cellStyle name="Énfasis3 5 2" xfId="433"/>
    <cellStyle name="Énfasis3 5 2 2" xfId="1224"/>
    <cellStyle name="Énfasis3 5 2 2 2" xfId="1653"/>
    <cellStyle name="Énfasis3 5 3" xfId="1225"/>
    <cellStyle name="Énfasis3 5 3 2" xfId="1652"/>
    <cellStyle name="Énfasis3 6" xfId="434"/>
    <cellStyle name="Énfasis3 6 2" xfId="435"/>
    <cellStyle name="Énfasis3 6 2 2" xfId="1226"/>
    <cellStyle name="Énfasis3 6 2 2 2" xfId="1655"/>
    <cellStyle name="Énfasis3 6 3" xfId="1227"/>
    <cellStyle name="Énfasis3 6 3 2" xfId="1654"/>
    <cellStyle name="Énfasis3 7" xfId="436"/>
    <cellStyle name="Énfasis3 7 2" xfId="437"/>
    <cellStyle name="Énfasis3 7 2 2" xfId="1228"/>
    <cellStyle name="Énfasis3 7 2 2 2" xfId="1657"/>
    <cellStyle name="Énfasis3 7 3" xfId="1229"/>
    <cellStyle name="Énfasis3 7 3 2" xfId="1656"/>
    <cellStyle name="Énfasis3 8" xfId="438"/>
    <cellStyle name="Énfasis3 8 2" xfId="439"/>
    <cellStyle name="Énfasis3 8 2 2" xfId="1230"/>
    <cellStyle name="Énfasis3 8 2 2 2" xfId="1659"/>
    <cellStyle name="Énfasis3 8 3" xfId="1231"/>
    <cellStyle name="Énfasis3 8 3 2" xfId="1658"/>
    <cellStyle name="Énfasis3 9" xfId="440"/>
    <cellStyle name="Énfasis4 10" xfId="441"/>
    <cellStyle name="Énfasis4 10 2" xfId="1232"/>
    <cellStyle name="Énfasis4 2" xfId="442"/>
    <cellStyle name="Énfasis4 2 2" xfId="443"/>
    <cellStyle name="Énfasis4 2 2 2" xfId="1233"/>
    <cellStyle name="Énfasis4 2 2 2 2" xfId="1661"/>
    <cellStyle name="Énfasis4 2 3" xfId="1234"/>
    <cellStyle name="Énfasis4 2 3 2" xfId="1660"/>
    <cellStyle name="Énfasis4 3" xfId="444"/>
    <cellStyle name="Énfasis4 3 2" xfId="445"/>
    <cellStyle name="Énfasis4 3 2 2" xfId="1235"/>
    <cellStyle name="Énfasis4 3 2 2 2" xfId="1663"/>
    <cellStyle name="Énfasis4 3 3" xfId="1236"/>
    <cellStyle name="Énfasis4 3 3 2" xfId="1662"/>
    <cellStyle name="Énfasis4 4" xfId="446"/>
    <cellStyle name="Énfasis4 4 2" xfId="447"/>
    <cellStyle name="Énfasis4 4 2 2" xfId="1237"/>
    <cellStyle name="Énfasis4 4 2 2 2" xfId="1665"/>
    <cellStyle name="Énfasis4 4 3" xfId="1238"/>
    <cellStyle name="Énfasis4 4 3 2" xfId="1664"/>
    <cellStyle name="Énfasis4 5" xfId="448"/>
    <cellStyle name="Énfasis4 5 2" xfId="449"/>
    <cellStyle name="Énfasis4 5 2 2" xfId="1239"/>
    <cellStyle name="Énfasis4 5 2 2 2" xfId="1667"/>
    <cellStyle name="Énfasis4 5 3" xfId="1240"/>
    <cellStyle name="Énfasis4 5 3 2" xfId="1666"/>
    <cellStyle name="Énfasis4 6" xfId="450"/>
    <cellStyle name="Énfasis4 6 2" xfId="451"/>
    <cellStyle name="Énfasis4 6 2 2" xfId="1241"/>
    <cellStyle name="Énfasis4 6 2 2 2" xfId="1669"/>
    <cellStyle name="Énfasis4 6 3" xfId="1242"/>
    <cellStyle name="Énfasis4 6 3 2" xfId="1668"/>
    <cellStyle name="Énfasis4 7" xfId="452"/>
    <cellStyle name="Énfasis4 7 2" xfId="453"/>
    <cellStyle name="Énfasis4 7 2 2" xfId="1243"/>
    <cellStyle name="Énfasis4 7 2 2 2" xfId="1671"/>
    <cellStyle name="Énfasis4 7 3" xfId="1244"/>
    <cellStyle name="Énfasis4 7 3 2" xfId="1670"/>
    <cellStyle name="Énfasis4 8" xfId="454"/>
    <cellStyle name="Énfasis4 8 2" xfId="455"/>
    <cellStyle name="Énfasis4 8 2 2" xfId="1245"/>
    <cellStyle name="Énfasis4 8 2 2 2" xfId="1673"/>
    <cellStyle name="Énfasis4 8 3" xfId="1246"/>
    <cellStyle name="Énfasis4 8 3 2" xfId="1672"/>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7"/>
    <cellStyle name="Hipervínculo" xfId="1734" builtinId="8"/>
    <cellStyle name="Hipervínculo 2" xfId="501"/>
    <cellStyle name="Incorrecto 10" xfId="502"/>
    <cellStyle name="Incorrecto 10 2" xfId="1248"/>
    <cellStyle name="Incorrecto 2" xfId="503"/>
    <cellStyle name="Incorrecto 2 2" xfId="504"/>
    <cellStyle name="Incorrecto 2 2 2" xfId="1249"/>
    <cellStyle name="Incorrecto 2 2 2 2" xfId="1675"/>
    <cellStyle name="Incorrecto 2 3" xfId="1250"/>
    <cellStyle name="Incorrecto 2 3 2" xfId="1674"/>
    <cellStyle name="Incorrecto 3" xfId="505"/>
    <cellStyle name="Incorrecto 3 2" xfId="506"/>
    <cellStyle name="Incorrecto 3 2 2" xfId="1251"/>
    <cellStyle name="Incorrecto 3 2 2 2" xfId="1677"/>
    <cellStyle name="Incorrecto 3 3" xfId="1252"/>
    <cellStyle name="Incorrecto 3 3 2" xfId="1676"/>
    <cellStyle name="Incorrecto 4" xfId="507"/>
    <cellStyle name="Incorrecto 4 2" xfId="508"/>
    <cellStyle name="Incorrecto 4 2 2" xfId="1253"/>
    <cellStyle name="Incorrecto 4 2 2 2" xfId="1679"/>
    <cellStyle name="Incorrecto 4 3" xfId="1254"/>
    <cellStyle name="Incorrecto 4 3 2" xfId="1678"/>
    <cellStyle name="Incorrecto 5" xfId="509"/>
    <cellStyle name="Incorrecto 5 2" xfId="510"/>
    <cellStyle name="Incorrecto 5 2 2" xfId="1255"/>
    <cellStyle name="Incorrecto 5 2 2 2" xfId="1681"/>
    <cellStyle name="Incorrecto 5 3" xfId="1256"/>
    <cellStyle name="Incorrecto 5 3 2" xfId="1680"/>
    <cellStyle name="Incorrecto 6" xfId="511"/>
    <cellStyle name="Incorrecto 6 2" xfId="512"/>
    <cellStyle name="Incorrecto 6 2 2" xfId="1257"/>
    <cellStyle name="Incorrecto 6 2 2 2" xfId="1683"/>
    <cellStyle name="Incorrecto 6 3" xfId="1258"/>
    <cellStyle name="Incorrecto 6 3 2" xfId="1682"/>
    <cellStyle name="Incorrecto 7" xfId="513"/>
    <cellStyle name="Incorrecto 7 2" xfId="514"/>
    <cellStyle name="Incorrecto 7 2 2" xfId="1259"/>
    <cellStyle name="Incorrecto 7 2 2 2" xfId="1685"/>
    <cellStyle name="Incorrecto 7 3" xfId="1260"/>
    <cellStyle name="Incorrecto 7 3 2" xfId="1684"/>
    <cellStyle name="Incorrecto 8" xfId="515"/>
    <cellStyle name="Incorrecto 8 2" xfId="516"/>
    <cellStyle name="Incorrecto 8 2 2" xfId="1261"/>
    <cellStyle name="Incorrecto 8 2 2 2" xfId="1687"/>
    <cellStyle name="Incorrecto 8 3" xfId="1262"/>
    <cellStyle name="Incorrecto 8 3 2" xfId="1686"/>
    <cellStyle name="Incorrecto 9" xfId="517"/>
    <cellStyle name="Millares 2" xfId="4"/>
    <cellStyle name="Millares 2 2" xfId="518"/>
    <cellStyle name="Millares 2 3" xfId="1263"/>
    <cellStyle name="Millares 3" xfId="519"/>
    <cellStyle name="Millares 3 2" xfId="1264"/>
    <cellStyle name="Millares 3 3" xfId="1434"/>
    <cellStyle name="Millares 4" xfId="520"/>
    <cellStyle name="Millares 4 2" xfId="1265"/>
    <cellStyle name="Millares 5" xfId="1266"/>
    <cellStyle name="Millares 6" xfId="1267"/>
    <cellStyle name="Moneda 2" xfId="1268"/>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69"/>
    <cellStyle name="Normal 10 3" xfId="1270"/>
    <cellStyle name="Normal 11" xfId="8"/>
    <cellStyle name="Normal 11 2" xfId="535"/>
    <cellStyle name="Normal 11 2 2" xfId="1435"/>
    <cellStyle name="Normal 11 3" xfId="1271"/>
    <cellStyle name="Normal 12" xfId="536"/>
    <cellStyle name="Normal 12 2" xfId="1272"/>
    <cellStyle name="Normal 12 3" xfId="1273"/>
    <cellStyle name="Normal 13" xfId="537"/>
    <cellStyle name="Normal 13 2" xfId="538"/>
    <cellStyle name="Normal 14" xfId="779"/>
    <cellStyle name="Normal 14 2" xfId="1432"/>
    <cellStyle name="Normal 15" xfId="1274"/>
    <cellStyle name="Normal 15 2" xfId="1275"/>
    <cellStyle name="Normal 15 3" xfId="1276"/>
    <cellStyle name="Normal 16" xfId="1277"/>
    <cellStyle name="Normal 16 2" xfId="1278"/>
    <cellStyle name="Normal 17" xfId="1279"/>
    <cellStyle name="Normal 18" xfId="1280"/>
    <cellStyle name="Normal 19" xfId="1281"/>
    <cellStyle name="Normal 2" xfId="2"/>
    <cellStyle name="Normal 2 10" xfId="539"/>
    <cellStyle name="Normal 2 10 2" xfId="1282"/>
    <cellStyle name="Normal 2 11" xfId="540"/>
    <cellStyle name="Normal 2 11 2" xfId="1283"/>
    <cellStyle name="Normal 2 12" xfId="781"/>
    <cellStyle name="Normal 2 2" xfId="6"/>
    <cellStyle name="Normal 2 2 10" xfId="1284"/>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5"/>
    <cellStyle name="Normal 2 3" xfId="11"/>
    <cellStyle name="Normal 2 3 2" xfId="549"/>
    <cellStyle name="Normal 2 3 3" xfId="1286"/>
    <cellStyle name="Normal 2 4" xfId="550"/>
    <cellStyle name="Normal 2 4 2" xfId="1287"/>
    <cellStyle name="Normal 2 4 2 2" xfId="1688"/>
    <cellStyle name="Normal 2 5" xfId="551"/>
    <cellStyle name="Normal 2 6" xfId="552"/>
    <cellStyle name="Normal 2 7" xfId="553"/>
    <cellStyle name="Normal 2 8" xfId="554"/>
    <cellStyle name="Normal 2 9" xfId="555"/>
    <cellStyle name="Normal 3" xfId="3"/>
    <cellStyle name="Normal 3 2" xfId="556"/>
    <cellStyle name="Normal 3 2 2" xfId="1288"/>
    <cellStyle name="Normal 3 2 2 2" xfId="1289"/>
    <cellStyle name="Normal 3 2 3" xfId="1690"/>
    <cellStyle name="Normal 3 3" xfId="557"/>
    <cellStyle name="Normal 3 3 2" xfId="1290"/>
    <cellStyle name="Normal 3 3 3" xfId="1291"/>
    <cellStyle name="Normal 3 4" xfId="1292"/>
    <cellStyle name="Normal 3 4 2" xfId="1689"/>
    <cellStyle name="Normal 33" xfId="9"/>
    <cellStyle name="Normal 33 2" xfId="558"/>
    <cellStyle name="Normal 35" xfId="10"/>
    <cellStyle name="Normal 35 2" xfId="559"/>
    <cellStyle name="Normal 4" xfId="5"/>
    <cellStyle name="Normal 4 2" xfId="561"/>
    <cellStyle name="Normal 4 2 2" xfId="562"/>
    <cellStyle name="Normal 4 2 2 2" xfId="1293"/>
    <cellStyle name="Normal 4 2 3" xfId="1294"/>
    <cellStyle name="Normal 4 3" xfId="563"/>
    <cellStyle name="Normal 4 3 2" xfId="1295"/>
    <cellStyle name="Normal 4 4" xfId="560"/>
    <cellStyle name="Normal 4 4 2" xfId="1296"/>
    <cellStyle name="Normal 4 5" xfId="1297"/>
    <cellStyle name="Normal 5" xfId="564"/>
    <cellStyle name="Normal 5 2" xfId="1298"/>
    <cellStyle name="Normal 6" xfId="1"/>
    <cellStyle name="Normal 6 2" xfId="566"/>
    <cellStyle name="Normal 6 3" xfId="567"/>
    <cellStyle name="Normal 6 4" xfId="568"/>
    <cellStyle name="Normal 6 4 2" xfId="1299"/>
    <cellStyle name="Normal 6 5" xfId="565"/>
    <cellStyle name="Normal 7" xfId="569"/>
    <cellStyle name="Normal 7 2" xfId="570"/>
    <cellStyle name="Normal 7 2 2" xfId="1300"/>
    <cellStyle name="Normal 7 3" xfId="780"/>
    <cellStyle name="Normal 7 3 2" xfId="1301"/>
    <cellStyle name="Normal 7 4" xfId="1302"/>
    <cellStyle name="Normal 8" xfId="571"/>
    <cellStyle name="Normal 8 2" xfId="572"/>
    <cellStyle name="Normal 8 2 2" xfId="1303"/>
    <cellStyle name="Normal 8 3" xfId="1304"/>
    <cellStyle name="Normal 9" xfId="573"/>
    <cellStyle name="Normal 9 2" xfId="1305"/>
    <cellStyle name="Notas 10" xfId="574"/>
    <cellStyle name="Notas 10 2" xfId="575"/>
    <cellStyle name="Notas 10 3" xfId="1306"/>
    <cellStyle name="Notas 10 3 2" xfId="1691"/>
    <cellStyle name="Notas 11" xfId="576"/>
    <cellStyle name="Notas 11 2" xfId="1307"/>
    <cellStyle name="Notas 12" xfId="1308"/>
    <cellStyle name="Notas 12 2" xfId="1309"/>
    <cellStyle name="Notas 12 3" xfId="1433"/>
    <cellStyle name="Notas 2" xfId="577"/>
    <cellStyle name="Notas 2 2" xfId="578"/>
    <cellStyle name="Notas 2 2 2" xfId="579"/>
    <cellStyle name="Notas 2 3" xfId="580"/>
    <cellStyle name="Notas 2 4" xfId="1310"/>
    <cellStyle name="Notas 3" xfId="581"/>
    <cellStyle name="Notas 3 2" xfId="582"/>
    <cellStyle name="Notas 3 2 2" xfId="583"/>
    <cellStyle name="Notas 3 3" xfId="584"/>
    <cellStyle name="Notas 3 4" xfId="1311"/>
    <cellStyle name="Notas 4" xfId="585"/>
    <cellStyle name="Notas 4 2" xfId="586"/>
    <cellStyle name="Notas 4 2 2" xfId="587"/>
    <cellStyle name="Notas 4 3" xfId="588"/>
    <cellStyle name="Notas 4 4" xfId="1312"/>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3"/>
    <cellStyle name="Porcentaje 3" xfId="1314"/>
    <cellStyle name="Porcentaje 4" xfId="1315"/>
    <cellStyle name="Porcentaje 5" xfId="1316"/>
    <cellStyle name="Porcentaje 6" xfId="1317"/>
    <cellStyle name="Porcentual 2" xfId="1318"/>
    <cellStyle name="Salida 10" xfId="607"/>
    <cellStyle name="Salida 10 2" xfId="1319"/>
    <cellStyle name="Salida 2" xfId="608"/>
    <cellStyle name="Salida 2 2" xfId="609"/>
    <cellStyle name="Salida 2 2 2" xfId="1320"/>
    <cellStyle name="Salida 2 2 2 2" xfId="1693"/>
    <cellStyle name="Salida 2 3" xfId="1321"/>
    <cellStyle name="Salida 2 3 2" xfId="1692"/>
    <cellStyle name="Salida 3" xfId="610"/>
    <cellStyle name="Salida 3 2" xfId="611"/>
    <cellStyle name="Salida 3 2 2" xfId="1322"/>
    <cellStyle name="Salida 3 2 2 2" xfId="1695"/>
    <cellStyle name="Salida 3 3" xfId="1323"/>
    <cellStyle name="Salida 3 3 2" xfId="1694"/>
    <cellStyle name="Salida 4" xfId="612"/>
    <cellStyle name="Salida 4 2" xfId="613"/>
    <cellStyle name="Salida 4 2 2" xfId="1324"/>
    <cellStyle name="Salida 4 2 2 2" xfId="1697"/>
    <cellStyle name="Salida 4 3" xfId="1325"/>
    <cellStyle name="Salida 4 3 2" xfId="1696"/>
    <cellStyle name="Salida 5" xfId="614"/>
    <cellStyle name="Salida 5 2" xfId="615"/>
    <cellStyle name="Salida 5 2 2" xfId="1326"/>
    <cellStyle name="Salida 5 2 2 2" xfId="1699"/>
    <cellStyle name="Salida 5 3" xfId="1327"/>
    <cellStyle name="Salida 5 3 2" xfId="1698"/>
    <cellStyle name="Salida 6" xfId="616"/>
    <cellStyle name="Salida 6 2" xfId="617"/>
    <cellStyle name="Salida 6 2 2" xfId="1328"/>
    <cellStyle name="Salida 6 2 2 2" xfId="1701"/>
    <cellStyle name="Salida 6 3" xfId="1329"/>
    <cellStyle name="Salida 6 3 2" xfId="1700"/>
    <cellStyle name="Salida 7" xfId="618"/>
    <cellStyle name="Salida 7 2" xfId="619"/>
    <cellStyle name="Salida 7 2 2" xfId="1330"/>
    <cellStyle name="Salida 7 2 2 2" xfId="1703"/>
    <cellStyle name="Salida 7 3" xfId="1331"/>
    <cellStyle name="Salida 7 3 2" xfId="1702"/>
    <cellStyle name="Salida 8" xfId="620"/>
    <cellStyle name="Salida 8 2" xfId="621"/>
    <cellStyle name="Salida 8 2 2" xfId="1332"/>
    <cellStyle name="Salida 8 2 2 2" xfId="1705"/>
    <cellStyle name="Salida 8 3" xfId="1333"/>
    <cellStyle name="Salida 8 3 2" xfId="1704"/>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4"/>
    <cellStyle name="Título 1 10 3" xfId="1335"/>
    <cellStyle name="Título 1 11" xfId="652"/>
    <cellStyle name="Título 1 11 2" xfId="1336"/>
    <cellStyle name="Título 1 2" xfId="653"/>
    <cellStyle name="Título 1 2 2" xfId="654"/>
    <cellStyle name="Título 1 2 2 2" xfId="655"/>
    <cellStyle name="Título 1 2 2 2 2" xfId="656"/>
    <cellStyle name="Título 1 2 2 3" xfId="1337"/>
    <cellStyle name="Título 1 2 3" xfId="657"/>
    <cellStyle name="Título 1 2 3 2" xfId="658"/>
    <cellStyle name="Título 1 2 4" xfId="1338"/>
    <cellStyle name="Título 1 3" xfId="659"/>
    <cellStyle name="Título 1 3 2" xfId="660"/>
    <cellStyle name="Título 1 3 2 2" xfId="661"/>
    <cellStyle name="Título 1 3 2 2 2" xfId="662"/>
    <cellStyle name="Título 1 3 2 3" xfId="1339"/>
    <cellStyle name="Título 1 3 3" xfId="663"/>
    <cellStyle name="Título 1 3 3 2" xfId="664"/>
    <cellStyle name="Título 1 3 4" xfId="1340"/>
    <cellStyle name="Título 1 4" xfId="665"/>
    <cellStyle name="Título 1 4 2" xfId="666"/>
    <cellStyle name="Título 1 4 2 2" xfId="667"/>
    <cellStyle name="Título 1 4 2 2 2" xfId="668"/>
    <cellStyle name="Título 1 4 2 3" xfId="1341"/>
    <cellStyle name="Título 1 4 3" xfId="669"/>
    <cellStyle name="Título 1 4 3 2" xfId="670"/>
    <cellStyle name="Título 1 4 4" xfId="1342"/>
    <cellStyle name="Título 1 5" xfId="671"/>
    <cellStyle name="Título 1 5 2" xfId="672"/>
    <cellStyle name="Título 1 5 2 2" xfId="673"/>
    <cellStyle name="Título 1 5 2 2 2" xfId="674"/>
    <cellStyle name="Título 1 5 2 3" xfId="1343"/>
    <cellStyle name="Título 1 5 3" xfId="675"/>
    <cellStyle name="Título 1 5 3 2" xfId="676"/>
    <cellStyle name="Título 1 5 4" xfId="1344"/>
    <cellStyle name="Título 1 6" xfId="677"/>
    <cellStyle name="Título 1 6 2" xfId="678"/>
    <cellStyle name="Título 1 6 2 2" xfId="679"/>
    <cellStyle name="Título 1 6 2 2 2" xfId="680"/>
    <cellStyle name="Título 1 6 2 3" xfId="1345"/>
    <cellStyle name="Título 1 6 3" xfId="681"/>
    <cellStyle name="Título 1 6 3 2" xfId="682"/>
    <cellStyle name="Título 1 6 4" xfId="1346"/>
    <cellStyle name="Título 1 7" xfId="683"/>
    <cellStyle name="Título 1 7 2" xfId="684"/>
    <cellStyle name="Título 1 7 2 2" xfId="685"/>
    <cellStyle name="Título 1 7 2 2 2" xfId="686"/>
    <cellStyle name="Título 1 7 2 3" xfId="1347"/>
    <cellStyle name="Título 1 7 3" xfId="687"/>
    <cellStyle name="Título 1 7 3 2" xfId="688"/>
    <cellStyle name="Título 1 7 4" xfId="1348"/>
    <cellStyle name="Título 1 8" xfId="689"/>
    <cellStyle name="Título 1 8 2" xfId="690"/>
    <cellStyle name="Título 1 8 2 2" xfId="691"/>
    <cellStyle name="Título 1 8 2 2 2" xfId="692"/>
    <cellStyle name="Título 1 8 2 3" xfId="1349"/>
    <cellStyle name="Título 1 8 3" xfId="693"/>
    <cellStyle name="Título 1 8 3 2" xfId="694"/>
    <cellStyle name="Título 1 8 4" xfId="1350"/>
    <cellStyle name="Título 1 9" xfId="695"/>
    <cellStyle name="Título 1 9 2" xfId="696"/>
    <cellStyle name="Título 2 10" xfId="697"/>
    <cellStyle name="Título 2 10 2" xfId="1351"/>
    <cellStyle name="Título 2 2" xfId="698"/>
    <cellStyle name="Título 2 2 2" xfId="699"/>
    <cellStyle name="Título 2 2 2 2" xfId="1352"/>
    <cellStyle name="Título 2 2 2 2 2" xfId="1707"/>
    <cellStyle name="Título 2 2 3" xfId="1353"/>
    <cellStyle name="Título 2 2 3 2" xfId="1706"/>
    <cellStyle name="Título 2 3" xfId="700"/>
    <cellStyle name="Título 2 3 2" xfId="701"/>
    <cellStyle name="Título 2 3 2 2" xfId="1354"/>
    <cellStyle name="Título 2 3 2 2 2" xfId="1709"/>
    <cellStyle name="Título 2 3 3" xfId="1355"/>
    <cellStyle name="Título 2 3 3 2" xfId="1708"/>
    <cellStyle name="Título 2 4" xfId="702"/>
    <cellStyle name="Título 2 4 2" xfId="703"/>
    <cellStyle name="Título 2 4 2 2" xfId="1356"/>
    <cellStyle name="Título 2 4 2 2 2" xfId="1711"/>
    <cellStyle name="Título 2 4 3" xfId="1357"/>
    <cellStyle name="Título 2 4 3 2" xfId="1710"/>
    <cellStyle name="Título 2 5" xfId="704"/>
    <cellStyle name="Título 2 5 2" xfId="705"/>
    <cellStyle name="Título 2 5 2 2" xfId="1358"/>
    <cellStyle name="Título 2 5 2 2 2" xfId="1713"/>
    <cellStyle name="Título 2 5 3" xfId="1359"/>
    <cellStyle name="Título 2 5 3 2" xfId="1712"/>
    <cellStyle name="Título 2 6" xfId="706"/>
    <cellStyle name="Título 2 6 2" xfId="707"/>
    <cellStyle name="Título 2 6 2 2" xfId="1360"/>
    <cellStyle name="Título 2 6 2 2 2" xfId="1715"/>
    <cellStyle name="Título 2 6 3" xfId="1361"/>
    <cellStyle name="Título 2 6 3 2" xfId="1714"/>
    <cellStyle name="Título 2 7" xfId="708"/>
    <cellStyle name="Título 2 7 2" xfId="709"/>
    <cellStyle name="Título 2 7 2 2" xfId="1362"/>
    <cellStyle name="Título 2 7 2 2 2" xfId="1717"/>
    <cellStyle name="Título 2 7 3" xfId="1363"/>
    <cellStyle name="Título 2 7 3 2" xfId="1716"/>
    <cellStyle name="Título 2 8" xfId="710"/>
    <cellStyle name="Título 2 8 2" xfId="711"/>
    <cellStyle name="Título 2 8 2 2" xfId="1364"/>
    <cellStyle name="Título 2 8 2 2 2" xfId="1719"/>
    <cellStyle name="Título 2 8 3" xfId="1365"/>
    <cellStyle name="Título 2 8 3 2" xfId="1718"/>
    <cellStyle name="Título 2 9" xfId="712"/>
    <cellStyle name="Título 3 10" xfId="713"/>
    <cellStyle name="Título 3 10 2" xfId="1366"/>
    <cellStyle name="Título 3 10 3" xfId="1367"/>
    <cellStyle name="Título 3 11" xfId="714"/>
    <cellStyle name="Título 3 11 2" xfId="1368"/>
    <cellStyle name="Título 3 2" xfId="715"/>
    <cellStyle name="Título 3 2 2" xfId="716"/>
    <cellStyle name="Título 3 2 2 2" xfId="717"/>
    <cellStyle name="Título 3 2 2 2 2" xfId="718"/>
    <cellStyle name="Título 3 2 2 3" xfId="1369"/>
    <cellStyle name="Título 3 2 3" xfId="719"/>
    <cellStyle name="Título 3 2 3 2" xfId="720"/>
    <cellStyle name="Título 3 2 4" xfId="1370"/>
    <cellStyle name="Título 3 3" xfId="721"/>
    <cellStyle name="Título 3 3 2" xfId="722"/>
    <cellStyle name="Título 3 3 2 2" xfId="723"/>
    <cellStyle name="Título 3 3 2 2 2" xfId="724"/>
    <cellStyle name="Título 3 3 2 3" xfId="1371"/>
    <cellStyle name="Título 3 3 3" xfId="725"/>
    <cellStyle name="Título 3 3 3 2" xfId="726"/>
    <cellStyle name="Título 3 3 4" xfId="1372"/>
    <cellStyle name="Título 3 4" xfId="727"/>
    <cellStyle name="Título 3 4 2" xfId="728"/>
    <cellStyle name="Título 3 4 2 2" xfId="729"/>
    <cellStyle name="Título 3 4 2 2 2" xfId="730"/>
    <cellStyle name="Título 3 4 2 3" xfId="1373"/>
    <cellStyle name="Título 3 4 3" xfId="731"/>
    <cellStyle name="Título 3 4 3 2" xfId="732"/>
    <cellStyle name="Título 3 4 4" xfId="1374"/>
    <cellStyle name="Título 3 5" xfId="733"/>
    <cellStyle name="Título 3 5 2" xfId="734"/>
    <cellStyle name="Título 3 5 2 2" xfId="735"/>
    <cellStyle name="Título 3 5 2 2 2" xfId="736"/>
    <cellStyle name="Título 3 5 2 3" xfId="1375"/>
    <cellStyle name="Título 3 5 3" xfId="737"/>
    <cellStyle name="Título 3 5 3 2" xfId="738"/>
    <cellStyle name="Título 3 5 4" xfId="1376"/>
    <cellStyle name="Título 3 6" xfId="739"/>
    <cellStyle name="Título 3 6 2" xfId="740"/>
    <cellStyle name="Título 3 6 2 2" xfId="741"/>
    <cellStyle name="Título 3 6 2 2 2" xfId="742"/>
    <cellStyle name="Título 3 6 2 3" xfId="1377"/>
    <cellStyle name="Título 3 6 3" xfId="743"/>
    <cellStyle name="Título 3 6 3 2" xfId="744"/>
    <cellStyle name="Título 3 6 4" xfId="1378"/>
    <cellStyle name="Título 3 7" xfId="745"/>
    <cellStyle name="Título 3 7 2" xfId="746"/>
    <cellStyle name="Título 3 7 2 2" xfId="747"/>
    <cellStyle name="Título 3 7 2 2 2" xfId="748"/>
    <cellStyle name="Título 3 7 2 3" xfId="1379"/>
    <cellStyle name="Título 3 7 3" xfId="749"/>
    <cellStyle name="Título 3 7 3 2" xfId="750"/>
    <cellStyle name="Título 3 7 4" xfId="1380"/>
    <cellStyle name="Título 3 8" xfId="751"/>
    <cellStyle name="Título 3 8 2" xfId="752"/>
    <cellStyle name="Título 3 8 2 2" xfId="753"/>
    <cellStyle name="Título 3 8 2 2 2" xfId="754"/>
    <cellStyle name="Título 3 8 2 3" xfId="1381"/>
    <cellStyle name="Título 3 8 3" xfId="755"/>
    <cellStyle name="Título 3 8 3 2" xfId="756"/>
    <cellStyle name="Título 3 8 4" xfId="1382"/>
    <cellStyle name="Título 3 9" xfId="757"/>
    <cellStyle name="Título 3 9 2" xfId="758"/>
    <cellStyle name="Título 4" xfId="759"/>
    <cellStyle name="Título 4 2" xfId="760"/>
    <cellStyle name="Título 5" xfId="761"/>
    <cellStyle name="Título 5 2" xfId="1383"/>
    <cellStyle name="Título 5 3" xfId="1384"/>
    <cellStyle name="Título 6" xfId="762"/>
    <cellStyle name="Título 6 2" xfId="1385"/>
    <cellStyle name="Total 10" xfId="763"/>
    <cellStyle name="Total 10 2" xfId="1386"/>
    <cellStyle name="Total 10 3" xfId="1387"/>
    <cellStyle name="Total 2" xfId="764"/>
    <cellStyle name="Total 2 2" xfId="765"/>
    <cellStyle name="Total 2 2 2" xfId="1388"/>
    <cellStyle name="Total 2 2 2 2" xfId="1721"/>
    <cellStyle name="Total 2 2 3" xfId="1389"/>
    <cellStyle name="Total 2 2 4" xfId="1430"/>
    <cellStyle name="Total 2 3" xfId="1390"/>
    <cellStyle name="Total 2 3 2" xfId="1720"/>
    <cellStyle name="Total 2 4" xfId="1391"/>
    <cellStyle name="Total 2 5" xfId="1431"/>
    <cellStyle name="Total 3" xfId="766"/>
    <cellStyle name="Total 3 2" xfId="767"/>
    <cellStyle name="Total 3 2 2" xfId="1392"/>
    <cellStyle name="Total 3 2 2 2" xfId="1723"/>
    <cellStyle name="Total 3 2 3" xfId="1393"/>
    <cellStyle name="Total 3 2 4" xfId="1428"/>
    <cellStyle name="Total 3 3" xfId="1394"/>
    <cellStyle name="Total 3 3 2" xfId="1722"/>
    <cellStyle name="Total 3 4" xfId="1395"/>
    <cellStyle name="Total 3 5" xfId="1429"/>
    <cellStyle name="Total 4" xfId="768"/>
    <cellStyle name="Total 4 2" xfId="769"/>
    <cellStyle name="Total 4 2 2" xfId="1396"/>
    <cellStyle name="Total 4 2 2 2" xfId="1725"/>
    <cellStyle name="Total 4 2 3" xfId="1397"/>
    <cellStyle name="Total 4 2 4" xfId="1426"/>
    <cellStyle name="Total 4 3" xfId="1398"/>
    <cellStyle name="Total 4 3 2" xfId="1724"/>
    <cellStyle name="Total 4 4" xfId="1399"/>
    <cellStyle name="Total 4 5" xfId="1427"/>
    <cellStyle name="Total 5" xfId="770"/>
    <cellStyle name="Total 5 2" xfId="771"/>
    <cellStyle name="Total 5 2 2" xfId="1400"/>
    <cellStyle name="Total 5 2 2 2" xfId="1727"/>
    <cellStyle name="Total 5 2 3" xfId="1401"/>
    <cellStyle name="Total 5 2 4" xfId="1424"/>
    <cellStyle name="Total 5 3" xfId="1402"/>
    <cellStyle name="Total 5 3 2" xfId="1726"/>
    <cellStyle name="Total 5 4" xfId="1403"/>
    <cellStyle name="Total 5 5" xfId="1425"/>
    <cellStyle name="Total 6" xfId="772"/>
    <cellStyle name="Total 6 2" xfId="773"/>
    <cellStyle name="Total 6 2 2" xfId="1404"/>
    <cellStyle name="Total 6 2 2 2" xfId="1729"/>
    <cellStyle name="Total 6 2 3" xfId="1405"/>
    <cellStyle name="Total 6 2 4" xfId="1422"/>
    <cellStyle name="Total 6 3" xfId="1406"/>
    <cellStyle name="Total 6 3 2" xfId="1728"/>
    <cellStyle name="Total 6 4" xfId="1407"/>
    <cellStyle name="Total 6 5" xfId="1423"/>
    <cellStyle name="Total 7" xfId="774"/>
    <cellStyle name="Total 7 2" xfId="775"/>
    <cellStyle name="Total 7 2 2" xfId="1408"/>
    <cellStyle name="Total 7 2 2 2" xfId="1731"/>
    <cellStyle name="Total 7 2 3" xfId="1409"/>
    <cellStyle name="Total 7 2 4" xfId="1420"/>
    <cellStyle name="Total 7 3" xfId="1410"/>
    <cellStyle name="Total 7 3 2" xfId="1730"/>
    <cellStyle name="Total 7 4" xfId="1411"/>
    <cellStyle name="Total 7 5" xfId="1421"/>
    <cellStyle name="Total 8" xfId="776"/>
    <cellStyle name="Total 8 2" xfId="777"/>
    <cellStyle name="Total 8 2 2" xfId="1412"/>
    <cellStyle name="Total 8 2 2 2" xfId="1733"/>
    <cellStyle name="Total 8 2 3" xfId="1413"/>
    <cellStyle name="Total 8 2 4" xfId="1418"/>
    <cellStyle name="Total 8 3" xfId="1414"/>
    <cellStyle name="Total 8 3 2" xfId="1732"/>
    <cellStyle name="Total 8 4" xfId="1415"/>
    <cellStyle name="Total 8 5" xfId="1419"/>
    <cellStyle name="Total 9" xfId="778"/>
    <cellStyle name="Total 9 2" xfId="1416"/>
    <cellStyle name="Total 9 3" xfId="1417"/>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S.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topLeftCell="A7" zoomScale="75" zoomScaleNormal="75" workbookViewId="0">
      <selection activeCell="B8" sqref="B8"/>
    </sheetView>
  </sheetViews>
  <sheetFormatPr baseColWidth="10" defaultColWidth="10.81640625" defaultRowHeight="14.5"/>
  <cols>
    <col min="1" max="1" width="2.54296875" style="1" customWidth="1"/>
    <col min="2" max="2" width="145.26953125" style="1" customWidth="1"/>
    <col min="3" max="16384" width="10.81640625" style="1"/>
  </cols>
  <sheetData>
    <row r="8" spans="2:13" ht="20">
      <c r="B8" s="236" t="s">
        <v>316</v>
      </c>
      <c r="C8" s="236"/>
      <c r="D8" s="236"/>
      <c r="E8" s="236"/>
      <c r="F8" s="236"/>
      <c r="G8" s="236"/>
      <c r="H8" s="236"/>
      <c r="I8" s="236"/>
      <c r="J8" s="236"/>
      <c r="K8" s="236"/>
      <c r="L8" s="236"/>
      <c r="M8" s="236"/>
    </row>
    <row r="10" spans="2:13" ht="15.5">
      <c r="B10" s="237" t="s">
        <v>301</v>
      </c>
    </row>
    <row r="12" spans="2:13" ht="15.5">
      <c r="B12" s="237" t="s">
        <v>302</v>
      </c>
    </row>
    <row r="14" spans="2:13" ht="15.5">
      <c r="B14" s="237" t="s">
        <v>303</v>
      </c>
    </row>
    <row r="16" spans="2:13" ht="15.5">
      <c r="B16" s="237" t="s">
        <v>304</v>
      </c>
    </row>
    <row r="17" spans="2:2" ht="15.5">
      <c r="B17" s="237" t="s">
        <v>305</v>
      </c>
    </row>
    <row r="19" spans="2:2" ht="15.5">
      <c r="B19" s="237" t="s">
        <v>306</v>
      </c>
    </row>
    <row r="20" spans="2:2" ht="15.5">
      <c r="B20" s="237" t="s">
        <v>307</v>
      </c>
    </row>
    <row r="21" spans="2:2" ht="15.5">
      <c r="B21" s="237" t="s">
        <v>318</v>
      </c>
    </row>
    <row r="22" spans="2:2" ht="15.5">
      <c r="B22" s="237" t="s">
        <v>308</v>
      </c>
    </row>
    <row r="24" spans="2:2" ht="15.5">
      <c r="B24" s="237" t="s">
        <v>309</v>
      </c>
    </row>
    <row r="26" spans="2:2" ht="15.5">
      <c r="B26" s="237" t="s">
        <v>310</v>
      </c>
    </row>
    <row r="27" spans="2:2" ht="15.5">
      <c r="B27" s="237" t="s">
        <v>311</v>
      </c>
    </row>
    <row r="28" spans="2:2" ht="15.5">
      <c r="B28" s="237" t="s">
        <v>312</v>
      </c>
    </row>
    <row r="29" spans="2:2" ht="15.5">
      <c r="B29" s="237" t="s">
        <v>313</v>
      </c>
    </row>
    <row r="30" spans="2:2" ht="15.5">
      <c r="B30" s="237" t="s">
        <v>314</v>
      </c>
    </row>
    <row r="32" spans="2:2">
      <c r="B32" s="238" t="s">
        <v>319</v>
      </c>
    </row>
    <row r="33" spans="2:2">
      <c r="B33" s="238" t="s">
        <v>315</v>
      </c>
    </row>
  </sheetData>
  <hyperlinks>
    <hyperlink ref="B10" location="Metodología!B2" display="Metodología"/>
    <hyperlink ref="B12" location="'1- Cuantías a excluir gasto '!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B1" display="A.6.  Impacto presupuestario esperado de las medidas de gasto e ingreso adoptadas y previstas por las Comunidades Autónomas"/>
    <hyperlink ref="B22" location="'7- EELL '!B1"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35"/>
  <sheetViews>
    <sheetView showGridLines="0" workbookViewId="0"/>
  </sheetViews>
  <sheetFormatPr baseColWidth="10" defaultColWidth="11.453125" defaultRowHeight="14.5"/>
  <cols>
    <col min="1" max="1" width="3.54296875" style="4" customWidth="1"/>
    <col min="2" max="2" width="21.26953125" style="43" customWidth="1"/>
    <col min="3" max="3" width="28.26953125" style="43" customWidth="1"/>
    <col min="4" max="4" width="14.81640625" style="43" customWidth="1"/>
    <col min="5" max="5" width="12.453125" style="43" customWidth="1"/>
    <col min="6" max="6" width="12.26953125" style="43" customWidth="1"/>
    <col min="7" max="16384" width="11.453125" style="1"/>
  </cols>
  <sheetData>
    <row r="1" spans="1:10" ht="41.25" customHeight="1">
      <c r="A1" s="239" t="s">
        <v>317</v>
      </c>
      <c r="B1" s="270" t="s">
        <v>180</v>
      </c>
      <c r="C1" s="270"/>
      <c r="D1" s="270"/>
      <c r="E1" s="270"/>
      <c r="F1" s="270"/>
      <c r="G1" s="270"/>
    </row>
    <row r="2" spans="1:10">
      <c r="A2" s="5"/>
    </row>
    <row r="3" spans="1:10">
      <c r="A3" s="5"/>
      <c r="B3" s="260" t="s">
        <v>141</v>
      </c>
      <c r="C3" s="260" t="s">
        <v>32</v>
      </c>
      <c r="D3" s="214" t="s">
        <v>33</v>
      </c>
      <c r="E3" s="260" t="s">
        <v>140</v>
      </c>
      <c r="F3" s="260"/>
      <c r="G3" s="260"/>
    </row>
    <row r="4" spans="1:10" ht="19.5" customHeight="1">
      <c r="B4" s="280"/>
      <c r="C4" s="280"/>
      <c r="D4" s="214" t="s">
        <v>126</v>
      </c>
      <c r="E4" s="117">
        <v>2019</v>
      </c>
      <c r="F4" s="117">
        <f>E4+1</f>
        <v>2020</v>
      </c>
      <c r="G4" s="117">
        <f>F4+1</f>
        <v>2021</v>
      </c>
    </row>
    <row r="5" spans="1:10" s="16" customFormat="1" ht="14">
      <c r="A5" s="4"/>
      <c r="B5" s="85" t="s">
        <v>139</v>
      </c>
      <c r="C5" s="126" t="s">
        <v>138</v>
      </c>
      <c r="D5" s="126" t="s">
        <v>124</v>
      </c>
      <c r="E5" s="126">
        <v>-1046</v>
      </c>
      <c r="F5" s="126">
        <v>61</v>
      </c>
      <c r="G5" s="126">
        <v>60</v>
      </c>
    </row>
    <row r="6" spans="1:10" s="16" customFormat="1" ht="21">
      <c r="A6" s="4"/>
      <c r="B6" s="132" t="s">
        <v>137</v>
      </c>
      <c r="C6" s="116" t="s">
        <v>136</v>
      </c>
      <c r="D6" s="116" t="s">
        <v>120</v>
      </c>
      <c r="E6" s="116">
        <v>-952</v>
      </c>
      <c r="F6" s="116">
        <v>212</v>
      </c>
      <c r="G6" s="116">
        <v>243</v>
      </c>
    </row>
    <row r="7" spans="1:10" s="16" customFormat="1" ht="14">
      <c r="A7" s="4"/>
      <c r="B7" s="85" t="s">
        <v>135</v>
      </c>
      <c r="C7" s="126" t="s">
        <v>134</v>
      </c>
      <c r="D7" s="126" t="s">
        <v>120</v>
      </c>
      <c r="E7" s="126">
        <v>0</v>
      </c>
      <c r="F7" s="126">
        <v>0</v>
      </c>
      <c r="G7" s="126">
        <v>0</v>
      </c>
      <c r="H7" s="177"/>
    </row>
    <row r="8" spans="1:10" s="16" customFormat="1" ht="42">
      <c r="A8" s="4"/>
      <c r="B8" s="132" t="s">
        <v>133</v>
      </c>
      <c r="C8" s="116" t="s">
        <v>132</v>
      </c>
      <c r="D8" s="116" t="s">
        <v>131</v>
      </c>
      <c r="E8" s="116"/>
      <c r="F8" s="116">
        <v>222</v>
      </c>
      <c r="G8" s="116">
        <v>146</v>
      </c>
      <c r="H8" s="177"/>
    </row>
    <row r="9" spans="1:10" s="3" customFormat="1" ht="15" thickBot="1">
      <c r="A9" s="4"/>
      <c r="B9" s="274" t="s">
        <v>151</v>
      </c>
      <c r="C9" s="275"/>
      <c r="D9" s="133"/>
      <c r="E9" s="134">
        <f>SUM(E5:E8)</f>
        <v>-1998</v>
      </c>
      <c r="F9" s="134">
        <f>SUM(F5:F8)</f>
        <v>495</v>
      </c>
      <c r="G9" s="134">
        <f>SUM(G5:G8)</f>
        <v>449</v>
      </c>
      <c r="H9" s="16"/>
      <c r="I9" s="16"/>
      <c r="J9" s="16"/>
    </row>
    <row r="10" spans="1:10" s="16" customFormat="1" ht="32" thickTop="1">
      <c r="A10" s="4"/>
      <c r="B10" s="281" t="s">
        <v>130</v>
      </c>
      <c r="C10" s="106" t="s">
        <v>228</v>
      </c>
      <c r="D10" s="124" t="s">
        <v>270</v>
      </c>
      <c r="E10" s="124">
        <v>452</v>
      </c>
      <c r="F10" s="119">
        <v>196</v>
      </c>
      <c r="G10" s="119">
        <v>250</v>
      </c>
      <c r="H10" s="177"/>
    </row>
    <row r="11" spans="1:10" s="16" customFormat="1" ht="17.25" customHeight="1">
      <c r="A11" s="4"/>
      <c r="B11" s="282"/>
      <c r="C11" s="126" t="s">
        <v>129</v>
      </c>
      <c r="D11" s="127" t="s">
        <v>128</v>
      </c>
      <c r="E11" s="127">
        <v>7</v>
      </c>
      <c r="F11" s="127">
        <v>19</v>
      </c>
      <c r="G11" s="127">
        <v>22</v>
      </c>
    </row>
    <row r="12" spans="1:10" s="3" customFormat="1" ht="18" customHeight="1" thickBot="1">
      <c r="A12" s="4"/>
      <c r="B12" s="274" t="s">
        <v>154</v>
      </c>
      <c r="C12" s="275"/>
      <c r="D12" s="133"/>
      <c r="E12" s="134">
        <f>SUM(E10:E11)</f>
        <v>459</v>
      </c>
      <c r="F12" s="134">
        <f>SUM(F10:F11)</f>
        <v>215</v>
      </c>
      <c r="G12" s="134">
        <f>SUM(G10:G11)</f>
        <v>272</v>
      </c>
      <c r="H12" s="16"/>
      <c r="I12" s="16"/>
      <c r="J12" s="16"/>
    </row>
    <row r="13" spans="1:10" s="3" customFormat="1" ht="15.5" thickTop="1" thickBot="1">
      <c r="A13" s="4"/>
      <c r="B13" s="276" t="s">
        <v>155</v>
      </c>
      <c r="C13" s="277"/>
      <c r="D13" s="130"/>
      <c r="E13" s="135">
        <f>E9+E12</f>
        <v>-1539</v>
      </c>
      <c r="F13" s="135">
        <f>F9+F12</f>
        <v>710</v>
      </c>
      <c r="G13" s="135">
        <f>G9+G12</f>
        <v>721</v>
      </c>
      <c r="H13" s="16"/>
      <c r="I13" s="16"/>
      <c r="J13" s="16"/>
    </row>
    <row r="14" spans="1:10" ht="15" thickTop="1">
      <c r="B14" s="278" t="s">
        <v>268</v>
      </c>
      <c r="C14" s="278"/>
      <c r="D14" s="278"/>
      <c r="E14" s="278"/>
      <c r="F14" s="278"/>
    </row>
    <row r="15" spans="1:10">
      <c r="B15" s="279" t="s">
        <v>269</v>
      </c>
      <c r="C15" s="279"/>
      <c r="D15" s="279"/>
      <c r="E15" s="279"/>
      <c r="F15" s="279"/>
    </row>
    <row r="17" spans="1:6">
      <c r="C17" s="1"/>
      <c r="D17" s="1"/>
      <c r="E17" s="1"/>
      <c r="F17" s="1"/>
    </row>
    <row r="18" spans="1:6">
      <c r="C18" s="1"/>
      <c r="D18" s="1"/>
      <c r="E18" s="1"/>
      <c r="F18" s="1"/>
    </row>
    <row r="19" spans="1:6">
      <c r="C19" s="1"/>
      <c r="D19" s="1"/>
      <c r="E19" s="1"/>
      <c r="F19" s="1"/>
    </row>
    <row r="20" spans="1:6">
      <c r="C20" s="1"/>
      <c r="D20" s="1"/>
      <c r="E20" s="1"/>
      <c r="F20" s="1"/>
    </row>
    <row r="21" spans="1:6">
      <c r="C21" s="1"/>
      <c r="D21" s="1"/>
      <c r="E21" s="1"/>
      <c r="F21" s="1"/>
    </row>
    <row r="22" spans="1:6">
      <c r="C22" s="1"/>
      <c r="D22" s="1"/>
      <c r="E22" s="1"/>
      <c r="F22" s="1"/>
    </row>
    <row r="30" spans="1:6">
      <c r="A30" s="14"/>
    </row>
    <row r="31" spans="1:6">
      <c r="A31" s="14"/>
    </row>
    <row r="32" spans="1:6">
      <c r="A32" s="14"/>
    </row>
    <row r="33" spans="1:1">
      <c r="A33" s="14"/>
    </row>
    <row r="34" spans="1:1">
      <c r="A34" s="14"/>
    </row>
    <row r="35" spans="1:1">
      <c r="A35" s="14"/>
    </row>
  </sheetData>
  <mergeCells count="10">
    <mergeCell ref="B12:C12"/>
    <mergeCell ref="B13:C13"/>
    <mergeCell ref="B14:F14"/>
    <mergeCell ref="B15:F15"/>
    <mergeCell ref="B1:G1"/>
    <mergeCell ref="B3:B4"/>
    <mergeCell ref="C3:C4"/>
    <mergeCell ref="E3:G3"/>
    <mergeCell ref="B9:C9"/>
    <mergeCell ref="B10:B11"/>
  </mergeCells>
  <hyperlinks>
    <hyperlink ref="A1" location="Indice!B8" display="&lt;&lt;"/>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34"/>
  <sheetViews>
    <sheetView showGridLines="0" zoomScale="124" zoomScaleNormal="124" workbookViewId="0"/>
  </sheetViews>
  <sheetFormatPr baseColWidth="10" defaultColWidth="11.453125" defaultRowHeight="14"/>
  <cols>
    <col min="1" max="1" width="3.54296875" style="4" customWidth="1"/>
    <col min="2" max="2" width="30.26953125" style="45" customWidth="1"/>
    <col min="3" max="3" width="8.7265625" style="46" customWidth="1"/>
    <col min="4" max="8" width="8.7265625" style="45" customWidth="1"/>
    <col min="9" max="9" width="8.7265625" style="46" customWidth="1"/>
    <col min="10" max="10" width="8.7265625" style="45" customWidth="1"/>
    <col min="11" max="16384" width="11.453125" style="195"/>
  </cols>
  <sheetData>
    <row r="1" spans="1:10" ht="14.5">
      <c r="A1" s="239" t="s">
        <v>317</v>
      </c>
    </row>
    <row r="2" spans="1:10" ht="17.25" customHeight="1" thickBot="1">
      <c r="A2" s="5"/>
      <c r="B2" s="283" t="s">
        <v>181</v>
      </c>
      <c r="C2" s="283"/>
      <c r="D2" s="283"/>
      <c r="E2" s="283"/>
      <c r="F2" s="283"/>
      <c r="G2" s="283"/>
      <c r="H2" s="283"/>
      <c r="I2" s="283"/>
      <c r="J2" s="283"/>
    </row>
    <row r="3" spans="1:10" ht="17.25" customHeight="1" thickBot="1">
      <c r="B3" s="194"/>
      <c r="C3" s="196"/>
      <c r="D3" s="196"/>
      <c r="E3" s="196"/>
      <c r="F3" s="196"/>
      <c r="G3" s="196"/>
      <c r="H3" s="196"/>
      <c r="I3" s="196"/>
      <c r="J3" s="196"/>
    </row>
    <row r="4" spans="1:10" ht="20.149999999999999" customHeight="1" thickBot="1">
      <c r="B4" s="284" t="s">
        <v>37</v>
      </c>
      <c r="C4" s="286">
        <v>2019</v>
      </c>
      <c r="D4" s="287"/>
      <c r="E4" s="287"/>
      <c r="F4" s="288"/>
      <c r="G4" s="286">
        <v>2020</v>
      </c>
      <c r="H4" s="287"/>
      <c r="I4" s="287"/>
      <c r="J4" s="288"/>
    </row>
    <row r="5" spans="1:10" ht="26.25" customHeight="1" thickBot="1">
      <c r="B5" s="285"/>
      <c r="C5" s="138" t="s">
        <v>38</v>
      </c>
      <c r="D5" s="138" t="s">
        <v>39</v>
      </c>
      <c r="E5" s="138" t="s">
        <v>87</v>
      </c>
      <c r="F5" s="138" t="s">
        <v>41</v>
      </c>
      <c r="G5" s="139" t="s">
        <v>38</v>
      </c>
      <c r="H5" s="138" t="s">
        <v>39</v>
      </c>
      <c r="I5" s="138" t="s">
        <v>84</v>
      </c>
      <c r="J5" s="140" t="s">
        <v>91</v>
      </c>
    </row>
    <row r="6" spans="1:10" ht="17.25" customHeight="1" thickBot="1">
      <c r="B6" s="141" t="s">
        <v>42</v>
      </c>
      <c r="C6" s="142"/>
      <c r="D6" s="142"/>
      <c r="E6" s="142"/>
      <c r="F6" s="142"/>
      <c r="G6" s="142"/>
      <c r="H6" s="142"/>
      <c r="I6" s="142"/>
      <c r="J6" s="142"/>
    </row>
    <row r="7" spans="1:10" ht="14.5" thickBot="1">
      <c r="B7" s="143" t="s">
        <v>43</v>
      </c>
      <c r="C7" s="144">
        <v>34436</v>
      </c>
      <c r="D7" s="144">
        <v>31332</v>
      </c>
      <c r="E7" s="144">
        <v>34610</v>
      </c>
      <c r="F7" s="144">
        <v>3963</v>
      </c>
      <c r="G7" s="145">
        <v>32642</v>
      </c>
      <c r="H7" s="145">
        <v>41408</v>
      </c>
      <c r="I7" s="145" t="s">
        <v>245</v>
      </c>
      <c r="J7" s="144" t="s">
        <v>245</v>
      </c>
    </row>
    <row r="8" spans="1:10" ht="14.5" thickBot="1">
      <c r="B8" s="142" t="s">
        <v>44</v>
      </c>
      <c r="C8" s="146">
        <v>22200</v>
      </c>
      <c r="D8" s="146">
        <v>16601</v>
      </c>
      <c r="E8" s="146">
        <v>15825</v>
      </c>
      <c r="F8" s="146">
        <v>-439</v>
      </c>
      <c r="G8" s="147">
        <v>31326</v>
      </c>
      <c r="H8" s="147">
        <v>23407</v>
      </c>
      <c r="I8" s="147">
        <v>-23420</v>
      </c>
      <c r="J8" s="147">
        <v>3550</v>
      </c>
    </row>
    <row r="9" spans="1:10" ht="14.5" thickBot="1">
      <c r="B9" s="143" t="s">
        <v>45</v>
      </c>
      <c r="C9" s="144">
        <v>910</v>
      </c>
      <c r="D9" s="144">
        <v>-1943</v>
      </c>
      <c r="E9" s="144">
        <v>3053</v>
      </c>
      <c r="F9" s="144">
        <v>-1604</v>
      </c>
      <c r="G9" s="145">
        <v>-2477</v>
      </c>
      <c r="H9" s="145">
        <v>-2713</v>
      </c>
      <c r="I9" s="145">
        <v>7060</v>
      </c>
      <c r="J9" s="144" t="s">
        <v>245</v>
      </c>
    </row>
    <row r="10" spans="1:10" ht="14.5" thickBot="1">
      <c r="B10" s="142" t="s">
        <v>46</v>
      </c>
      <c r="C10" s="146">
        <v>5461</v>
      </c>
      <c r="D10" s="146">
        <v>6326</v>
      </c>
      <c r="E10" s="146">
        <v>10179</v>
      </c>
      <c r="F10" s="146">
        <v>3575</v>
      </c>
      <c r="G10" s="147">
        <v>3967</v>
      </c>
      <c r="H10" s="147">
        <v>4396</v>
      </c>
      <c r="I10" s="147" t="s">
        <v>245</v>
      </c>
      <c r="J10" s="146" t="s">
        <v>245</v>
      </c>
    </row>
    <row r="11" spans="1:10" ht="14.5" thickBot="1">
      <c r="B11" s="143" t="s">
        <v>47</v>
      </c>
      <c r="C11" s="144">
        <v>5865</v>
      </c>
      <c r="D11" s="144">
        <v>10348</v>
      </c>
      <c r="E11" s="144">
        <v>5553</v>
      </c>
      <c r="F11" s="144">
        <v>2431</v>
      </c>
      <c r="G11" s="145">
        <v>-174</v>
      </c>
      <c r="H11" s="145">
        <v>16318</v>
      </c>
      <c r="I11" s="145">
        <v>8987</v>
      </c>
      <c r="J11" s="144" t="s">
        <v>245</v>
      </c>
    </row>
    <row r="12" spans="1:10">
      <c r="B12" s="148" t="s">
        <v>4</v>
      </c>
      <c r="C12" s="149"/>
      <c r="D12" s="149"/>
      <c r="E12" s="149"/>
      <c r="F12" s="149"/>
      <c r="G12" s="150"/>
      <c r="H12" s="150"/>
      <c r="I12" s="150"/>
      <c r="J12" s="149"/>
    </row>
    <row r="13" spans="1:10" ht="14.5" thickBot="1">
      <c r="B13" s="143" t="s">
        <v>92</v>
      </c>
      <c r="C13" s="144">
        <v>219107</v>
      </c>
      <c r="D13" s="144">
        <v>429580</v>
      </c>
      <c r="E13" s="144">
        <v>645571</v>
      </c>
      <c r="F13" s="144">
        <v>911211</v>
      </c>
      <c r="G13" s="145">
        <v>236591</v>
      </c>
      <c r="H13" s="145">
        <v>510559</v>
      </c>
      <c r="I13" s="145">
        <v>558271</v>
      </c>
      <c r="J13" s="144" t="s">
        <v>245</v>
      </c>
    </row>
    <row r="14" spans="1:10" ht="14.5" thickBot="1">
      <c r="B14" s="142" t="s">
        <v>93</v>
      </c>
      <c r="C14" s="151">
        <v>184671</v>
      </c>
      <c r="D14" s="151">
        <v>398248</v>
      </c>
      <c r="E14" s="151">
        <v>610961</v>
      </c>
      <c r="F14" s="151">
        <v>907248</v>
      </c>
      <c r="G14" s="152">
        <v>203949</v>
      </c>
      <c r="H14" s="152">
        <v>469151</v>
      </c>
      <c r="I14" s="152">
        <v>565644</v>
      </c>
      <c r="J14" s="151" t="s">
        <v>245</v>
      </c>
    </row>
    <row r="15" spans="1:10" ht="14.5" thickBot="1">
      <c r="B15" s="148" t="s">
        <v>1</v>
      </c>
      <c r="C15" s="153"/>
      <c r="D15" s="153"/>
      <c r="E15" s="153"/>
      <c r="F15" s="153"/>
      <c r="G15" s="154"/>
      <c r="H15" s="154"/>
      <c r="I15" s="154"/>
      <c r="J15" s="153"/>
    </row>
    <row r="16" spans="1:10" ht="14.5" thickBot="1">
      <c r="B16" s="143" t="s">
        <v>92</v>
      </c>
      <c r="C16" s="144">
        <v>78711</v>
      </c>
      <c r="D16" s="144">
        <v>141427</v>
      </c>
      <c r="E16" s="144">
        <v>209034</v>
      </c>
      <c r="F16" s="144">
        <v>301435</v>
      </c>
      <c r="G16" s="145">
        <v>95903</v>
      </c>
      <c r="H16" s="145">
        <v>192878</v>
      </c>
      <c r="I16" s="145">
        <v>210727</v>
      </c>
      <c r="J16" s="145">
        <v>233783</v>
      </c>
    </row>
    <row r="17" spans="1:10" ht="14.5" thickBot="1">
      <c r="B17" s="142" t="s">
        <v>93</v>
      </c>
      <c r="C17" s="151">
        <v>56511</v>
      </c>
      <c r="D17" s="151">
        <v>124826</v>
      </c>
      <c r="E17" s="151">
        <v>193209</v>
      </c>
      <c r="F17" s="151">
        <v>301874</v>
      </c>
      <c r="G17" s="152">
        <v>64577</v>
      </c>
      <c r="H17" s="152">
        <v>169471</v>
      </c>
      <c r="I17" s="152">
        <v>234147</v>
      </c>
      <c r="J17" s="152">
        <v>230233</v>
      </c>
    </row>
    <row r="18" spans="1:10" ht="14.5" thickBot="1">
      <c r="B18" s="148" t="s">
        <v>2</v>
      </c>
      <c r="C18" s="153"/>
      <c r="D18" s="153"/>
      <c r="E18" s="153"/>
      <c r="F18" s="153"/>
      <c r="G18" s="154"/>
      <c r="H18" s="154"/>
      <c r="I18" s="154"/>
      <c r="J18" s="153"/>
    </row>
    <row r="19" spans="1:10" ht="14.5" thickBot="1">
      <c r="B19" s="143" t="s">
        <v>92</v>
      </c>
      <c r="C19" s="144">
        <v>73848</v>
      </c>
      <c r="D19" s="144">
        <v>151705</v>
      </c>
      <c r="E19" s="144">
        <v>230748</v>
      </c>
      <c r="F19" s="144">
        <v>326504</v>
      </c>
      <c r="G19" s="145">
        <v>78208</v>
      </c>
      <c r="H19" s="145">
        <v>163380</v>
      </c>
      <c r="I19" s="145">
        <v>211558</v>
      </c>
      <c r="J19" s="144" t="s">
        <v>245</v>
      </c>
    </row>
    <row r="20" spans="1:10" ht="14.5" thickBot="1">
      <c r="B20" s="142" t="s">
        <v>93</v>
      </c>
      <c r="C20" s="151">
        <v>72938</v>
      </c>
      <c r="D20" s="151">
        <v>153648</v>
      </c>
      <c r="E20" s="151">
        <v>227695</v>
      </c>
      <c r="F20" s="151">
        <v>328108</v>
      </c>
      <c r="G20" s="152">
        <v>80685</v>
      </c>
      <c r="H20" s="152">
        <v>166093</v>
      </c>
      <c r="I20" s="152">
        <v>204498</v>
      </c>
      <c r="J20" s="151" t="s">
        <v>245</v>
      </c>
    </row>
    <row r="21" spans="1:10" ht="14.5" thickBot="1">
      <c r="B21" s="148" t="s">
        <v>94</v>
      </c>
      <c r="C21" s="153"/>
      <c r="D21" s="153"/>
      <c r="E21" s="153"/>
      <c r="F21" s="153"/>
      <c r="G21" s="154"/>
      <c r="H21" s="154"/>
      <c r="I21" s="154"/>
      <c r="J21" s="153"/>
    </row>
    <row r="22" spans="1:10" ht="14.5" thickBot="1">
      <c r="B22" s="143" t="s">
        <v>92</v>
      </c>
      <c r="C22" s="144">
        <v>20633</v>
      </c>
      <c r="D22" s="144">
        <v>44093</v>
      </c>
      <c r="E22" s="144">
        <v>66674</v>
      </c>
      <c r="F22" s="144">
        <v>93745</v>
      </c>
      <c r="G22" s="145">
        <v>19677</v>
      </c>
      <c r="H22" s="145">
        <v>41874</v>
      </c>
      <c r="I22" s="145" t="s">
        <v>245</v>
      </c>
      <c r="J22" s="144" t="s">
        <v>245</v>
      </c>
    </row>
    <row r="23" spans="1:10" ht="14.5" thickBot="1">
      <c r="B23" s="142" t="s">
        <v>93</v>
      </c>
      <c r="C23" s="151">
        <v>15172</v>
      </c>
      <c r="D23" s="151">
        <v>37767</v>
      </c>
      <c r="E23" s="151">
        <v>56495</v>
      </c>
      <c r="F23" s="151">
        <v>90170</v>
      </c>
      <c r="G23" s="152">
        <v>15710</v>
      </c>
      <c r="H23" s="152">
        <v>37478</v>
      </c>
      <c r="I23" s="152" t="s">
        <v>245</v>
      </c>
      <c r="J23" s="151" t="s">
        <v>245</v>
      </c>
    </row>
    <row r="24" spans="1:10" ht="14.5" thickBot="1">
      <c r="B24" s="148" t="s">
        <v>95</v>
      </c>
      <c r="C24" s="153"/>
      <c r="D24" s="153"/>
      <c r="E24" s="153"/>
      <c r="F24" s="153"/>
      <c r="G24" s="154"/>
      <c r="H24" s="154"/>
      <c r="I24" s="154"/>
      <c r="J24" s="153"/>
    </row>
    <row r="25" spans="1:10" ht="14.5" thickBot="1">
      <c r="B25" s="143" t="s">
        <v>92</v>
      </c>
      <c r="C25" s="144">
        <v>45915</v>
      </c>
      <c r="D25" s="144">
        <v>92355</v>
      </c>
      <c r="E25" s="144">
        <v>139115</v>
      </c>
      <c r="F25" s="144">
        <v>189527</v>
      </c>
      <c r="G25" s="145">
        <v>42803</v>
      </c>
      <c r="H25" s="145">
        <v>112427</v>
      </c>
      <c r="I25" s="145">
        <v>135986</v>
      </c>
      <c r="J25" s="144" t="s">
        <v>245</v>
      </c>
    </row>
    <row r="26" spans="1:10" ht="14.5" thickBot="1">
      <c r="B26" s="142" t="s">
        <v>93</v>
      </c>
      <c r="C26" s="151">
        <v>40050</v>
      </c>
      <c r="D26" s="151">
        <v>82007</v>
      </c>
      <c r="E26" s="151">
        <v>133562</v>
      </c>
      <c r="F26" s="151">
        <v>187096</v>
      </c>
      <c r="G26" s="152">
        <v>42977</v>
      </c>
      <c r="H26" s="152">
        <v>96109</v>
      </c>
      <c r="I26" s="152">
        <v>126999</v>
      </c>
      <c r="J26" s="151" t="s">
        <v>245</v>
      </c>
    </row>
    <row r="27" spans="1:10">
      <c r="B27" s="155" t="s">
        <v>237</v>
      </c>
      <c r="C27" s="156"/>
      <c r="D27" s="155"/>
      <c r="E27" s="155"/>
      <c r="F27" s="155"/>
      <c r="G27" s="155"/>
      <c r="H27" s="155"/>
      <c r="I27" s="156"/>
      <c r="J27" s="155"/>
    </row>
    <row r="29" spans="1:10">
      <c r="A29" s="14"/>
    </row>
    <row r="30" spans="1:10">
      <c r="A30" s="14"/>
    </row>
    <row r="31" spans="1:10">
      <c r="A31" s="14"/>
    </row>
    <row r="32" spans="1:10">
      <c r="A32" s="14"/>
    </row>
    <row r="33" spans="1:1">
      <c r="A33" s="14"/>
    </row>
    <row r="34" spans="1:1">
      <c r="A34" s="14"/>
    </row>
  </sheetData>
  <mergeCells count="4">
    <mergeCell ref="B2:J2"/>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3"/>
  <sheetViews>
    <sheetView showGridLines="0" zoomScaleNormal="100" workbookViewId="0"/>
  </sheetViews>
  <sheetFormatPr baseColWidth="10" defaultColWidth="11.453125" defaultRowHeight="14.5"/>
  <cols>
    <col min="1" max="1" width="3.54296875" style="4" customWidth="1"/>
    <col min="2" max="2" width="32.26953125" style="2" customWidth="1"/>
    <col min="3" max="3" width="8.7265625" style="2" customWidth="1"/>
    <col min="4" max="4" width="8.7265625" style="46" customWidth="1"/>
    <col min="5" max="9" width="8.7265625" style="45" customWidth="1"/>
    <col min="10" max="10" width="8.7265625" style="46" customWidth="1"/>
    <col min="11" max="11" width="8.7265625" style="45" customWidth="1"/>
    <col min="12" max="16384" width="11.453125" style="2"/>
  </cols>
  <sheetData>
    <row r="1" spans="1:13" ht="15" thickBot="1">
      <c r="A1" s="239" t="s">
        <v>317</v>
      </c>
      <c r="B1" s="292" t="s">
        <v>182</v>
      </c>
      <c r="C1" s="292"/>
      <c r="D1" s="292"/>
      <c r="E1" s="292"/>
      <c r="F1" s="292"/>
      <c r="G1" s="292"/>
      <c r="H1" s="292"/>
      <c r="I1" s="292"/>
      <c r="J1" s="292"/>
    </row>
    <row r="2" spans="1:13" ht="30" customHeight="1" thickBot="1">
      <c r="B2" s="292" t="s">
        <v>183</v>
      </c>
      <c r="C2" s="292"/>
      <c r="D2" s="292"/>
      <c r="E2" s="292"/>
      <c r="F2" s="292"/>
      <c r="G2" s="292"/>
      <c r="H2" s="292"/>
      <c r="I2" s="292"/>
      <c r="J2" s="292"/>
      <c r="K2" s="170"/>
    </row>
    <row r="3" spans="1:13" ht="22.5" customHeight="1" thickBot="1">
      <c r="B3" s="293" t="s">
        <v>86</v>
      </c>
      <c r="C3" s="295" t="s">
        <v>50</v>
      </c>
      <c r="D3" s="286">
        <v>2019</v>
      </c>
      <c r="E3" s="287"/>
      <c r="F3" s="287"/>
      <c r="G3" s="288"/>
      <c r="H3" s="297">
        <v>2020</v>
      </c>
      <c r="I3" s="298"/>
      <c r="J3" s="298"/>
      <c r="K3" s="299"/>
    </row>
    <row r="4" spans="1:13" ht="21">
      <c r="B4" s="294"/>
      <c r="C4" s="296"/>
      <c r="D4" s="157" t="s">
        <v>38</v>
      </c>
      <c r="E4" s="158" t="s">
        <v>39</v>
      </c>
      <c r="F4" s="157" t="s">
        <v>40</v>
      </c>
      <c r="G4" s="157" t="s">
        <v>41</v>
      </c>
      <c r="H4" s="159" t="s">
        <v>38</v>
      </c>
      <c r="I4" s="158" t="s">
        <v>39</v>
      </c>
      <c r="J4" s="158" t="s">
        <v>84</v>
      </c>
      <c r="K4" s="158" t="s">
        <v>85</v>
      </c>
    </row>
    <row r="5" spans="1:13" s="195" customFormat="1" ht="17.25" customHeight="1" thickBot="1">
      <c r="A5" s="4"/>
      <c r="B5" s="141" t="s">
        <v>231</v>
      </c>
      <c r="C5" s="142"/>
      <c r="D5" s="142"/>
      <c r="E5" s="142"/>
      <c r="F5" s="142"/>
      <c r="G5" s="142"/>
      <c r="H5" s="142"/>
      <c r="I5" s="142"/>
      <c r="J5" s="142"/>
      <c r="K5" s="160"/>
    </row>
    <row r="6" spans="1:13" s="195" customFormat="1" thickBot="1">
      <c r="A6" s="4"/>
      <c r="B6" s="143" t="s">
        <v>43</v>
      </c>
      <c r="C6" s="161" t="s">
        <v>51</v>
      </c>
      <c r="D6" s="182">
        <v>-3880</v>
      </c>
      <c r="E6" s="182">
        <v>-26411</v>
      </c>
      <c r="F6" s="182">
        <v>-17456</v>
      </c>
      <c r="G6" s="182">
        <v>-35637</v>
      </c>
      <c r="H6" s="182">
        <v>-10547</v>
      </c>
      <c r="I6" s="182">
        <v>-72136</v>
      </c>
      <c r="J6" s="182" t="s">
        <v>245</v>
      </c>
      <c r="K6" s="182" t="s">
        <v>245</v>
      </c>
      <c r="M6" s="48"/>
    </row>
    <row r="7" spans="1:13" s="195" customFormat="1" thickBot="1">
      <c r="A7" s="4"/>
      <c r="B7" s="142" t="s">
        <v>44</v>
      </c>
      <c r="C7" s="162" t="s">
        <v>52</v>
      </c>
      <c r="D7" s="183">
        <v>-6388</v>
      </c>
      <c r="E7" s="183">
        <v>-10524</v>
      </c>
      <c r="F7" s="183">
        <v>-9710</v>
      </c>
      <c r="G7" s="183">
        <v>-16421</v>
      </c>
      <c r="H7" s="183">
        <v>-6453</v>
      </c>
      <c r="I7" s="183">
        <v>-48907</v>
      </c>
      <c r="J7" s="183">
        <v>-60508</v>
      </c>
      <c r="K7" s="183">
        <v>-60295</v>
      </c>
    </row>
    <row r="8" spans="1:13" s="195" customFormat="1" thickBot="1">
      <c r="A8" s="4"/>
      <c r="B8" s="143" t="s">
        <v>45</v>
      </c>
      <c r="C8" s="161" t="s">
        <v>53</v>
      </c>
      <c r="D8" s="182">
        <v>-1658</v>
      </c>
      <c r="E8" s="182">
        <v>-8564</v>
      </c>
      <c r="F8" s="182">
        <v>-3613</v>
      </c>
      <c r="G8" s="182">
        <v>-7105</v>
      </c>
      <c r="H8" s="182">
        <v>-2522</v>
      </c>
      <c r="I8" s="182">
        <v>-7478</v>
      </c>
      <c r="J8" s="182">
        <v>3062</v>
      </c>
      <c r="K8" s="182" t="s">
        <v>245</v>
      </c>
    </row>
    <row r="9" spans="1:13" s="195" customFormat="1" thickBot="1">
      <c r="A9" s="4"/>
      <c r="B9" s="142" t="s">
        <v>46</v>
      </c>
      <c r="C9" s="162" t="s">
        <v>54</v>
      </c>
      <c r="D9" s="183">
        <v>-93</v>
      </c>
      <c r="E9" s="183">
        <v>-456</v>
      </c>
      <c r="F9" s="183">
        <v>2208</v>
      </c>
      <c r="G9" s="183">
        <v>3748</v>
      </c>
      <c r="H9" s="183">
        <v>-745</v>
      </c>
      <c r="I9" s="183">
        <v>-2930</v>
      </c>
      <c r="J9" s="183" t="s">
        <v>245</v>
      </c>
      <c r="K9" s="183" t="s">
        <v>246</v>
      </c>
    </row>
    <row r="10" spans="1:13" s="195" customFormat="1" thickBot="1">
      <c r="A10" s="4"/>
      <c r="B10" s="143" t="s">
        <v>47</v>
      </c>
      <c r="C10" s="161" t="s">
        <v>55</v>
      </c>
      <c r="D10" s="182">
        <v>4259</v>
      </c>
      <c r="E10" s="182">
        <v>-6867</v>
      </c>
      <c r="F10" s="182">
        <v>-6341</v>
      </c>
      <c r="G10" s="182">
        <v>-15859</v>
      </c>
      <c r="H10" s="182">
        <v>-827</v>
      </c>
      <c r="I10" s="182">
        <v>-12821</v>
      </c>
      <c r="J10" s="182">
        <v>-15580</v>
      </c>
      <c r="K10" s="182" t="s">
        <v>245</v>
      </c>
    </row>
    <row r="11" spans="1:13" s="195" customFormat="1" ht="14">
      <c r="A11" s="4"/>
      <c r="B11" s="289" t="s">
        <v>4</v>
      </c>
      <c r="C11" s="290"/>
      <c r="D11" s="290"/>
      <c r="E11" s="290"/>
      <c r="F11" s="290"/>
      <c r="G11" s="290"/>
      <c r="H11" s="290"/>
      <c r="I11" s="290"/>
      <c r="J11" s="290"/>
      <c r="K11" s="291"/>
    </row>
    <row r="12" spans="1:13" s="195" customFormat="1" ht="14">
      <c r="A12" s="4"/>
      <c r="B12" s="148" t="s">
        <v>48</v>
      </c>
      <c r="C12" s="163"/>
      <c r="D12" s="184">
        <v>114427</v>
      </c>
      <c r="E12" s="184">
        <v>230326</v>
      </c>
      <c r="F12" s="184">
        <v>358162</v>
      </c>
      <c r="G12" s="184">
        <v>487804</v>
      </c>
      <c r="H12" s="184">
        <v>115449</v>
      </c>
      <c r="I12" s="184">
        <v>212981</v>
      </c>
      <c r="J12" s="184">
        <v>236653</v>
      </c>
      <c r="K12" s="184">
        <v>110480</v>
      </c>
    </row>
    <row r="13" spans="1:13" s="195" customFormat="1" thickBot="1">
      <c r="A13" s="4"/>
      <c r="B13" s="142" t="s">
        <v>56</v>
      </c>
      <c r="C13" s="142"/>
      <c r="D13" s="185"/>
      <c r="E13" s="185"/>
      <c r="F13" s="185"/>
      <c r="G13" s="185"/>
      <c r="H13" s="185"/>
      <c r="I13" s="185"/>
      <c r="J13" s="185"/>
      <c r="K13" s="48"/>
    </row>
    <row r="14" spans="1:13" s="195" customFormat="1" thickBot="1">
      <c r="A14" s="4"/>
      <c r="B14" s="143" t="s">
        <v>57</v>
      </c>
      <c r="C14" s="161" t="s">
        <v>58</v>
      </c>
      <c r="D14" s="182">
        <v>39059</v>
      </c>
      <c r="E14" s="182">
        <v>74968</v>
      </c>
      <c r="F14" s="182">
        <v>110520</v>
      </c>
      <c r="G14" s="182">
        <v>142841</v>
      </c>
      <c r="H14" s="182">
        <v>37610</v>
      </c>
      <c r="I14" s="182">
        <v>63875</v>
      </c>
      <c r="J14" s="182">
        <v>58946</v>
      </c>
      <c r="K14" s="182">
        <v>56198</v>
      </c>
    </row>
    <row r="15" spans="1:13" s="195" customFormat="1" thickBot="1">
      <c r="A15" s="4"/>
      <c r="B15" s="142" t="s">
        <v>59</v>
      </c>
      <c r="C15" s="162" t="s">
        <v>60</v>
      </c>
      <c r="D15" s="183">
        <v>24361</v>
      </c>
      <c r="E15" s="183">
        <v>51510</v>
      </c>
      <c r="F15" s="183">
        <v>91454</v>
      </c>
      <c r="G15" s="183">
        <v>129157</v>
      </c>
      <c r="H15" s="183">
        <v>25530</v>
      </c>
      <c r="I15" s="183">
        <v>48558</v>
      </c>
      <c r="J15" s="183">
        <v>60259</v>
      </c>
      <c r="K15" s="183">
        <v>33234</v>
      </c>
    </row>
    <row r="16" spans="1:13" s="195" customFormat="1" thickBot="1">
      <c r="A16" s="4"/>
      <c r="B16" s="143" t="s">
        <v>61</v>
      </c>
      <c r="C16" s="161" t="s">
        <v>62</v>
      </c>
      <c r="D16" s="182">
        <v>1361</v>
      </c>
      <c r="E16" s="182">
        <v>2648</v>
      </c>
      <c r="F16" s="182">
        <v>3971</v>
      </c>
      <c r="G16" s="182">
        <v>5485</v>
      </c>
      <c r="H16" s="182">
        <v>1249</v>
      </c>
      <c r="I16" s="182">
        <v>1943</v>
      </c>
      <c r="J16" s="182">
        <v>1191</v>
      </c>
      <c r="K16" s="182">
        <v>31</v>
      </c>
    </row>
    <row r="17" spans="1:11" s="195" customFormat="1" thickBot="1">
      <c r="A17" s="4"/>
      <c r="B17" s="142" t="s">
        <v>63</v>
      </c>
      <c r="C17" s="162" t="s">
        <v>64</v>
      </c>
      <c r="D17" s="183">
        <v>39322</v>
      </c>
      <c r="E17" s="183">
        <v>79545</v>
      </c>
      <c r="F17" s="183">
        <v>119662</v>
      </c>
      <c r="G17" s="183">
        <v>160667</v>
      </c>
      <c r="H17" s="183">
        <v>40048</v>
      </c>
      <c r="I17" s="183">
        <v>78510</v>
      </c>
      <c r="J17" s="183">
        <v>91574</v>
      </c>
      <c r="K17" s="183">
        <v>4738</v>
      </c>
    </row>
    <row r="18" spans="1:11" s="195" customFormat="1" thickBot="1">
      <c r="A18" s="4"/>
      <c r="B18" s="143" t="s">
        <v>65</v>
      </c>
      <c r="C18" s="161" t="s">
        <v>66</v>
      </c>
      <c r="D18" s="182">
        <v>1948</v>
      </c>
      <c r="E18" s="182">
        <v>3926</v>
      </c>
      <c r="F18" s="182">
        <v>5281</v>
      </c>
      <c r="G18" s="182">
        <v>8793</v>
      </c>
      <c r="H18" s="182">
        <v>1627</v>
      </c>
      <c r="I18" s="182">
        <v>2791</v>
      </c>
      <c r="J18" s="182">
        <v>3173</v>
      </c>
      <c r="K18" s="182">
        <v>3423</v>
      </c>
    </row>
    <row r="19" spans="1:11" s="195" customFormat="1" thickBot="1">
      <c r="A19" s="4"/>
      <c r="B19" s="142" t="s">
        <v>67</v>
      </c>
      <c r="C19" s="142"/>
      <c r="D19" s="183">
        <v>8376</v>
      </c>
      <c r="E19" s="183">
        <v>17729</v>
      </c>
      <c r="F19" s="183">
        <v>27274</v>
      </c>
      <c r="G19" s="183">
        <v>40861</v>
      </c>
      <c r="H19" s="183">
        <v>9385</v>
      </c>
      <c r="I19" s="183">
        <v>17304</v>
      </c>
      <c r="J19" s="183">
        <v>21510</v>
      </c>
      <c r="K19" s="183">
        <v>12856</v>
      </c>
    </row>
    <row r="20" spans="1:11" s="195" customFormat="1" ht="14">
      <c r="A20" s="4"/>
      <c r="B20" s="148" t="s">
        <v>49</v>
      </c>
      <c r="C20" s="163"/>
      <c r="D20" s="184">
        <v>118307</v>
      </c>
      <c r="E20" s="184">
        <v>256737</v>
      </c>
      <c r="F20" s="184">
        <v>375618</v>
      </c>
      <c r="G20" s="184">
        <v>523441</v>
      </c>
      <c r="H20" s="184">
        <v>125996</v>
      </c>
      <c r="I20" s="184">
        <v>285117</v>
      </c>
      <c r="J20" s="184">
        <v>309679</v>
      </c>
      <c r="K20" s="184">
        <v>170775</v>
      </c>
    </row>
    <row r="21" spans="1:11" s="195" customFormat="1" thickBot="1">
      <c r="A21" s="4"/>
      <c r="B21" s="142" t="s">
        <v>56</v>
      </c>
      <c r="C21" s="142"/>
      <c r="D21" s="185"/>
      <c r="E21" s="185"/>
      <c r="F21" s="185"/>
      <c r="G21" s="185"/>
      <c r="H21" s="185"/>
      <c r="I21" s="185"/>
      <c r="J21" s="185"/>
      <c r="K21" s="48"/>
    </row>
    <row r="22" spans="1:11" s="195" customFormat="1" thickBot="1">
      <c r="A22" s="4"/>
      <c r="B22" s="143" t="s">
        <v>68</v>
      </c>
      <c r="C22" s="161" t="s">
        <v>69</v>
      </c>
      <c r="D22" s="182">
        <v>29725</v>
      </c>
      <c r="E22" s="182">
        <v>65716</v>
      </c>
      <c r="F22" s="182">
        <v>96613</v>
      </c>
      <c r="G22" s="182">
        <v>134463</v>
      </c>
      <c r="H22" s="182">
        <v>31019</v>
      </c>
      <c r="I22" s="182">
        <v>68140</v>
      </c>
      <c r="J22" s="182">
        <v>64468</v>
      </c>
      <c r="K22" s="182">
        <v>12295</v>
      </c>
    </row>
    <row r="23" spans="1:11" s="195" customFormat="1" thickBot="1">
      <c r="A23" s="4"/>
      <c r="B23" s="142" t="s">
        <v>70</v>
      </c>
      <c r="C23" s="162" t="s">
        <v>71</v>
      </c>
      <c r="D23" s="183">
        <v>15728</v>
      </c>
      <c r="E23" s="183">
        <v>31385</v>
      </c>
      <c r="F23" s="183">
        <v>46079</v>
      </c>
      <c r="G23" s="183">
        <v>63982</v>
      </c>
      <c r="H23" s="183">
        <v>17231</v>
      </c>
      <c r="I23" s="183">
        <v>33652</v>
      </c>
      <c r="J23" s="183">
        <v>26019</v>
      </c>
      <c r="K23" s="183">
        <v>3877</v>
      </c>
    </row>
    <row r="24" spans="1:11" s="195" customFormat="1" thickBot="1">
      <c r="A24" s="4"/>
      <c r="B24" s="143" t="s">
        <v>72</v>
      </c>
      <c r="C24" s="161" t="s">
        <v>73</v>
      </c>
      <c r="D24" s="182">
        <v>49776</v>
      </c>
      <c r="E24" s="182">
        <v>113086</v>
      </c>
      <c r="F24" s="182">
        <v>164259</v>
      </c>
      <c r="G24" s="182">
        <v>229648</v>
      </c>
      <c r="H24" s="182">
        <v>52942</v>
      </c>
      <c r="I24" s="182">
        <v>132363</v>
      </c>
      <c r="J24" s="182">
        <v>151409</v>
      </c>
      <c r="K24" s="182">
        <v>13187</v>
      </c>
    </row>
    <row r="25" spans="1:11" s="195" customFormat="1" thickBot="1">
      <c r="A25" s="4"/>
      <c r="B25" s="142" t="s">
        <v>74</v>
      </c>
      <c r="C25" s="162" t="s">
        <v>75</v>
      </c>
      <c r="D25" s="183">
        <v>6341</v>
      </c>
      <c r="E25" s="183">
        <v>14492</v>
      </c>
      <c r="F25" s="183">
        <v>21290</v>
      </c>
      <c r="G25" s="183">
        <v>28349</v>
      </c>
      <c r="H25" s="183">
        <v>5903</v>
      </c>
      <c r="I25" s="183">
        <v>12707</v>
      </c>
      <c r="J25" s="183">
        <v>14602</v>
      </c>
      <c r="K25" s="183">
        <v>15287</v>
      </c>
    </row>
    <row r="26" spans="1:11" s="195" customFormat="1" thickBot="1">
      <c r="A26" s="4"/>
      <c r="B26" s="143" t="s">
        <v>76</v>
      </c>
      <c r="C26" s="161" t="s">
        <v>77</v>
      </c>
      <c r="D26" s="182">
        <v>2083</v>
      </c>
      <c r="E26" s="182">
        <v>5419</v>
      </c>
      <c r="F26" s="182">
        <v>8425</v>
      </c>
      <c r="G26" s="182">
        <v>12523</v>
      </c>
      <c r="H26" s="182">
        <v>2905</v>
      </c>
      <c r="I26" s="182">
        <v>9797</v>
      </c>
      <c r="J26" s="182">
        <v>10645</v>
      </c>
      <c r="K26" s="182">
        <v>2661</v>
      </c>
    </row>
    <row r="27" spans="1:11" s="195" customFormat="1" thickBot="1">
      <c r="A27" s="4"/>
      <c r="B27" s="142" t="s">
        <v>78</v>
      </c>
      <c r="C27" s="162" t="s">
        <v>79</v>
      </c>
      <c r="D27" s="183">
        <v>6518</v>
      </c>
      <c r="E27" s="183">
        <v>13105</v>
      </c>
      <c r="F27" s="183">
        <v>19520</v>
      </c>
      <c r="G27" s="183">
        <v>26033</v>
      </c>
      <c r="H27" s="183">
        <v>7967</v>
      </c>
      <c r="I27" s="183">
        <v>14681</v>
      </c>
      <c r="J27" s="183">
        <v>12477</v>
      </c>
      <c r="K27" s="183">
        <v>4568</v>
      </c>
    </row>
    <row r="28" spans="1:11" s="195" customFormat="1" thickBot="1">
      <c r="A28" s="14"/>
      <c r="B28" s="143" t="s">
        <v>80</v>
      </c>
      <c r="C28" s="161" t="s">
        <v>81</v>
      </c>
      <c r="D28" s="182">
        <v>2233</v>
      </c>
      <c r="E28" s="182">
        <v>3820</v>
      </c>
      <c r="F28" s="182">
        <v>5280</v>
      </c>
      <c r="G28" s="182">
        <v>8345</v>
      </c>
      <c r="H28" s="182">
        <v>2587</v>
      </c>
      <c r="I28" s="182">
        <v>4044</v>
      </c>
      <c r="J28" s="182">
        <v>4860</v>
      </c>
      <c r="K28" s="182">
        <v>2447</v>
      </c>
    </row>
    <row r="29" spans="1:11" s="47" customFormat="1" thickBot="1">
      <c r="A29" s="14"/>
      <c r="B29" s="164" t="s">
        <v>67</v>
      </c>
      <c r="C29" s="162"/>
      <c r="D29" s="183">
        <v>5903</v>
      </c>
      <c r="E29" s="183">
        <v>9714</v>
      </c>
      <c r="F29" s="183">
        <v>14152</v>
      </c>
      <c r="G29" s="183">
        <v>20098</v>
      </c>
      <c r="H29" s="183">
        <v>5442</v>
      </c>
      <c r="I29" s="183">
        <v>9733</v>
      </c>
      <c r="J29" s="183">
        <v>25199</v>
      </c>
      <c r="K29" s="183">
        <v>116453</v>
      </c>
    </row>
    <row r="30" spans="1:11" s="189" customFormat="1" ht="43.5" customHeight="1">
      <c r="A30" s="14"/>
      <c r="B30" s="186" t="s">
        <v>82</v>
      </c>
      <c r="C30" s="187"/>
      <c r="D30" s="188">
        <v>1196668</v>
      </c>
      <c r="E30" s="188">
        <v>1207433</v>
      </c>
      <c r="F30" s="188">
        <v>1203821</v>
      </c>
      <c r="G30" s="188">
        <v>1188859</v>
      </c>
      <c r="H30" s="188">
        <v>1224569</v>
      </c>
      <c r="I30" s="188">
        <v>1290657</v>
      </c>
      <c r="J30" s="188" t="s">
        <v>245</v>
      </c>
      <c r="K30" s="188">
        <v>1160849</v>
      </c>
    </row>
    <row r="31" spans="1:11" ht="17.5" customHeight="1">
      <c r="A31" s="14"/>
    </row>
    <row r="32" spans="1:11">
      <c r="A32" s="14"/>
    </row>
    <row r="33" spans="1:1">
      <c r="A33" s="14"/>
    </row>
  </sheetData>
  <mergeCells count="7">
    <mergeCell ref="B11:K11"/>
    <mergeCell ref="B1:J1"/>
    <mergeCell ref="B2:J2"/>
    <mergeCell ref="B3:B4"/>
    <mergeCell ref="C3:C4"/>
    <mergeCell ref="D3:G3"/>
    <mergeCell ref="H3:K3"/>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4"/>
  <sheetViews>
    <sheetView showGridLines="0" zoomScaleNormal="100" workbookViewId="0"/>
  </sheetViews>
  <sheetFormatPr baseColWidth="10" defaultColWidth="11.453125" defaultRowHeight="14.5"/>
  <cols>
    <col min="1" max="1" width="3.54296875" style="4" customWidth="1"/>
    <col min="2" max="2" width="31.26953125" style="2" customWidth="1"/>
    <col min="3" max="11" width="8.7265625" style="2" customWidth="1"/>
    <col min="12" max="16384" width="11.453125" style="2"/>
  </cols>
  <sheetData>
    <row r="1" spans="1:11">
      <c r="A1" s="239" t="s">
        <v>317</v>
      </c>
    </row>
    <row r="2" spans="1:11" ht="15" thickBot="1">
      <c r="B2" s="292" t="s">
        <v>184</v>
      </c>
      <c r="C2" s="292"/>
      <c r="D2" s="292"/>
      <c r="E2" s="292"/>
      <c r="F2" s="292"/>
      <c r="G2" s="292"/>
      <c r="H2" s="292"/>
      <c r="I2" s="292"/>
      <c r="J2" s="292"/>
      <c r="K2" s="78"/>
    </row>
    <row r="3" spans="1:11" ht="22.5" customHeight="1" thickBot="1">
      <c r="B3" s="301" t="s">
        <v>86</v>
      </c>
      <c r="C3" s="302" t="s">
        <v>50</v>
      </c>
      <c r="D3" s="297">
        <v>2019</v>
      </c>
      <c r="E3" s="298"/>
      <c r="F3" s="298"/>
      <c r="G3" s="299"/>
      <c r="H3" s="297">
        <v>2020</v>
      </c>
      <c r="I3" s="298"/>
      <c r="J3" s="298"/>
      <c r="K3" s="299"/>
    </row>
    <row r="4" spans="1:11" ht="25.5" customHeight="1">
      <c r="B4" s="294"/>
      <c r="C4" s="296"/>
      <c r="D4" s="157" t="s">
        <v>38</v>
      </c>
      <c r="E4" s="158" t="s">
        <v>39</v>
      </c>
      <c r="F4" s="157" t="s">
        <v>40</v>
      </c>
      <c r="G4" s="157" t="s">
        <v>41</v>
      </c>
      <c r="H4" s="159" t="s">
        <v>38</v>
      </c>
      <c r="I4" s="158" t="s">
        <v>39</v>
      </c>
      <c r="J4" s="158" t="s">
        <v>156</v>
      </c>
      <c r="K4" s="158" t="s">
        <v>85</v>
      </c>
    </row>
    <row r="5" spans="1:11" s="195" customFormat="1" ht="17.25" customHeight="1" thickBot="1">
      <c r="A5" s="4"/>
      <c r="B5" s="141" t="s">
        <v>231</v>
      </c>
      <c r="C5" s="142"/>
      <c r="D5" s="142"/>
      <c r="E5" s="142"/>
      <c r="F5" s="142"/>
      <c r="G5" s="142"/>
      <c r="H5" s="142"/>
      <c r="I5" s="142"/>
      <c r="J5" s="142"/>
      <c r="K5" s="160"/>
    </row>
    <row r="6" spans="1:11" s="195" customFormat="1" thickBot="1">
      <c r="A6" s="4"/>
      <c r="B6" s="143" t="s">
        <v>43</v>
      </c>
      <c r="C6" s="161" t="s">
        <v>51</v>
      </c>
      <c r="D6" s="182"/>
      <c r="E6" s="182"/>
      <c r="F6" s="182"/>
      <c r="G6" s="182"/>
      <c r="H6" s="182"/>
      <c r="I6" s="182"/>
      <c r="J6" s="182"/>
      <c r="K6" s="182"/>
    </row>
    <row r="7" spans="1:11" s="195" customFormat="1" thickBot="1">
      <c r="A7" s="4"/>
      <c r="B7" s="142" t="s">
        <v>44</v>
      </c>
      <c r="C7" s="162" t="s">
        <v>52</v>
      </c>
      <c r="D7" s="183">
        <v>-6388</v>
      </c>
      <c r="E7" s="183">
        <v>-10524</v>
      </c>
      <c r="F7" s="183">
        <v>-9710</v>
      </c>
      <c r="G7" s="183">
        <v>-16421</v>
      </c>
      <c r="H7" s="183">
        <v>-6453</v>
      </c>
      <c r="I7" s="183">
        <v>-48907</v>
      </c>
      <c r="J7" s="183">
        <v>-60508</v>
      </c>
      <c r="K7" s="183">
        <v>-15316</v>
      </c>
    </row>
    <row r="8" spans="1:11" s="195" customFormat="1" thickBot="1">
      <c r="A8" s="4"/>
      <c r="B8" s="143" t="s">
        <v>45</v>
      </c>
      <c r="C8" s="161" t="s">
        <v>53</v>
      </c>
      <c r="D8" s="182"/>
      <c r="E8" s="182"/>
      <c r="F8" s="182"/>
      <c r="G8" s="182"/>
      <c r="H8" s="182"/>
      <c r="I8" s="182"/>
      <c r="J8" s="182"/>
      <c r="K8" s="182"/>
    </row>
    <row r="9" spans="1:11" s="195" customFormat="1" thickBot="1">
      <c r="A9" s="4"/>
      <c r="B9" s="142" t="s">
        <v>46</v>
      </c>
      <c r="C9" s="162" t="s">
        <v>54</v>
      </c>
      <c r="D9" s="183"/>
      <c r="E9" s="183"/>
      <c r="F9" s="183"/>
      <c r="G9" s="183"/>
      <c r="H9" s="183"/>
      <c r="I9" s="183"/>
      <c r="J9" s="183"/>
      <c r="K9" s="183"/>
    </row>
    <row r="10" spans="1:11" s="195" customFormat="1" thickBot="1">
      <c r="A10" s="4"/>
      <c r="B10" s="143" t="s">
        <v>47</v>
      </c>
      <c r="C10" s="161" t="s">
        <v>55</v>
      </c>
      <c r="D10" s="182"/>
      <c r="E10" s="182"/>
      <c r="F10" s="182"/>
      <c r="G10" s="182"/>
      <c r="H10" s="182"/>
      <c r="I10" s="182"/>
      <c r="J10" s="182"/>
      <c r="K10" s="182"/>
    </row>
    <row r="11" spans="1:11" s="195" customFormat="1" ht="14">
      <c r="A11" s="4"/>
      <c r="B11" s="289" t="s">
        <v>163</v>
      </c>
      <c r="C11" s="290"/>
      <c r="D11" s="290"/>
      <c r="E11" s="290"/>
      <c r="F11" s="290"/>
      <c r="G11" s="290"/>
      <c r="H11" s="290"/>
      <c r="I11" s="290"/>
      <c r="J11" s="290"/>
      <c r="K11" s="291"/>
    </row>
    <row r="12" spans="1:11" s="195" customFormat="1" ht="14">
      <c r="A12" s="4"/>
      <c r="B12" s="148" t="s">
        <v>48</v>
      </c>
      <c r="C12" s="163"/>
      <c r="D12" s="184">
        <v>50418</v>
      </c>
      <c r="E12" s="184">
        <v>101549</v>
      </c>
      <c r="F12" s="184">
        <v>160189</v>
      </c>
      <c r="G12" s="184">
        <v>216509</v>
      </c>
      <c r="H12" s="184">
        <v>50799</v>
      </c>
      <c r="I12" s="184">
        <v>88275</v>
      </c>
      <c r="J12" s="184">
        <v>104208</v>
      </c>
      <c r="K12" s="184">
        <v>128364</v>
      </c>
    </row>
    <row r="13" spans="1:11" s="195" customFormat="1" thickBot="1">
      <c r="A13" s="4"/>
      <c r="B13" s="142" t="s">
        <v>56</v>
      </c>
      <c r="C13" s="142"/>
      <c r="D13" s="185"/>
      <c r="E13" s="185"/>
      <c r="F13" s="185"/>
      <c r="G13" s="185"/>
      <c r="H13" s="185"/>
      <c r="I13" s="185"/>
      <c r="J13" s="185"/>
      <c r="K13" s="48"/>
    </row>
    <row r="14" spans="1:11" s="195" customFormat="1" thickBot="1">
      <c r="A14" s="4"/>
      <c r="B14" s="143" t="s">
        <v>57</v>
      </c>
      <c r="C14" s="161" t="s">
        <v>58</v>
      </c>
      <c r="D14" s="182">
        <v>29272</v>
      </c>
      <c r="E14" s="182">
        <v>54820</v>
      </c>
      <c r="F14" s="182">
        <v>79742</v>
      </c>
      <c r="G14" s="182">
        <v>99952</v>
      </c>
      <c r="H14" s="182">
        <v>28385</v>
      </c>
      <c r="I14" s="182">
        <v>46872</v>
      </c>
      <c r="J14" s="182">
        <v>52689</v>
      </c>
      <c r="K14" s="182">
        <v>64841</v>
      </c>
    </row>
    <row r="15" spans="1:11" s="195" customFormat="1" thickBot="1">
      <c r="A15" s="4"/>
      <c r="B15" s="142" t="s">
        <v>59</v>
      </c>
      <c r="C15" s="162" t="s">
        <v>60</v>
      </c>
      <c r="D15" s="183">
        <v>11755</v>
      </c>
      <c r="E15" s="183">
        <v>27176</v>
      </c>
      <c r="F15" s="183">
        <v>48972</v>
      </c>
      <c r="G15" s="183">
        <v>71110</v>
      </c>
      <c r="H15" s="183">
        <v>11163</v>
      </c>
      <c r="I15" s="183">
        <v>20869</v>
      </c>
      <c r="J15" s="183">
        <v>26191</v>
      </c>
      <c r="K15" s="183">
        <v>41730</v>
      </c>
    </row>
    <row r="16" spans="1:11" s="195" customFormat="1" thickBot="1">
      <c r="A16" s="4"/>
      <c r="B16" s="143" t="s">
        <v>61</v>
      </c>
      <c r="C16" s="161" t="s">
        <v>62</v>
      </c>
      <c r="D16" s="182">
        <v>243</v>
      </c>
      <c r="E16" s="182">
        <v>267</v>
      </c>
      <c r="F16" s="182">
        <v>316</v>
      </c>
      <c r="G16" s="182">
        <v>215</v>
      </c>
      <c r="H16" s="182">
        <v>254</v>
      </c>
      <c r="I16" s="182">
        <v>248</v>
      </c>
      <c r="J16" s="182">
        <v>248</v>
      </c>
      <c r="K16" s="182">
        <v>78</v>
      </c>
    </row>
    <row r="17" spans="1:11" s="195" customFormat="1" thickBot="1">
      <c r="A17" s="4"/>
      <c r="B17" s="142" t="s">
        <v>63</v>
      </c>
      <c r="C17" s="162" t="s">
        <v>64</v>
      </c>
      <c r="D17" s="183">
        <v>2161</v>
      </c>
      <c r="E17" s="183">
        <v>4950</v>
      </c>
      <c r="F17" s="183">
        <v>7106</v>
      </c>
      <c r="G17" s="183">
        <v>9971</v>
      </c>
      <c r="H17" s="183">
        <v>2138</v>
      </c>
      <c r="I17" s="183">
        <v>4884</v>
      </c>
      <c r="J17" s="183">
        <v>5617</v>
      </c>
      <c r="K17" s="183">
        <v>4782</v>
      </c>
    </row>
    <row r="18" spans="1:11" s="195" customFormat="1" thickBot="1">
      <c r="A18" s="4"/>
      <c r="B18" s="143" t="s">
        <v>65</v>
      </c>
      <c r="C18" s="161" t="s">
        <v>66</v>
      </c>
      <c r="D18" s="182">
        <v>2013</v>
      </c>
      <c r="E18" s="182">
        <v>3938</v>
      </c>
      <c r="F18" s="182">
        <v>5366</v>
      </c>
      <c r="G18" s="182">
        <v>8751</v>
      </c>
      <c r="H18" s="182">
        <v>1739</v>
      </c>
      <c r="I18" s="182">
        <v>3002</v>
      </c>
      <c r="J18" s="182">
        <v>3618</v>
      </c>
      <c r="K18" s="182">
        <v>4637</v>
      </c>
    </row>
    <row r="19" spans="1:11" s="195" customFormat="1" thickBot="1">
      <c r="A19" s="4"/>
      <c r="B19" s="142" t="s">
        <v>67</v>
      </c>
      <c r="C19" s="142"/>
      <c r="D19" s="183">
        <v>4974</v>
      </c>
      <c r="E19" s="183">
        <v>10398</v>
      </c>
      <c r="F19" s="183">
        <v>18687</v>
      </c>
      <c r="G19" s="183">
        <v>26510</v>
      </c>
      <c r="H19" s="183">
        <v>7120</v>
      </c>
      <c r="I19" s="183">
        <v>12400</v>
      </c>
      <c r="J19" s="183">
        <v>15845</v>
      </c>
      <c r="K19" s="183">
        <v>12296</v>
      </c>
    </row>
    <row r="20" spans="1:11" s="195" customFormat="1" ht="14">
      <c r="A20" s="4"/>
      <c r="B20" s="148" t="s">
        <v>49</v>
      </c>
      <c r="C20" s="163"/>
      <c r="D20" s="184">
        <v>56806</v>
      </c>
      <c r="E20" s="184">
        <v>112073</v>
      </c>
      <c r="F20" s="184">
        <v>169899</v>
      </c>
      <c r="G20" s="184">
        <v>232930</v>
      </c>
      <c r="H20" s="184">
        <v>57252</v>
      </c>
      <c r="I20" s="184">
        <v>137182</v>
      </c>
      <c r="J20" s="184">
        <v>164716</v>
      </c>
      <c r="K20" s="184">
        <v>143680</v>
      </c>
    </row>
    <row r="21" spans="1:11" s="195" customFormat="1" thickBot="1">
      <c r="A21" s="4"/>
      <c r="B21" s="142" t="s">
        <v>56</v>
      </c>
      <c r="C21" s="142"/>
      <c r="D21" s="185"/>
      <c r="E21" s="185"/>
      <c r="F21" s="185"/>
      <c r="G21" s="185"/>
      <c r="H21" s="185"/>
      <c r="I21" s="185"/>
      <c r="J21" s="185"/>
      <c r="K21" s="48"/>
    </row>
    <row r="22" spans="1:11" s="195" customFormat="1" thickBot="1">
      <c r="A22" s="4"/>
      <c r="B22" s="143" t="s">
        <v>68</v>
      </c>
      <c r="C22" s="161" t="s">
        <v>69</v>
      </c>
      <c r="D22" s="182">
        <v>5441</v>
      </c>
      <c r="E22" s="182">
        <v>12211</v>
      </c>
      <c r="F22" s="182">
        <v>17901</v>
      </c>
      <c r="G22" s="182">
        <v>25076</v>
      </c>
      <c r="H22" s="182">
        <v>5672</v>
      </c>
      <c r="I22" s="182">
        <v>12517</v>
      </c>
      <c r="J22" s="182">
        <v>14439</v>
      </c>
      <c r="K22" s="182">
        <v>12204</v>
      </c>
    </row>
    <row r="23" spans="1:11" s="195" customFormat="1" thickBot="1">
      <c r="A23" s="4"/>
      <c r="B23" s="142" t="s">
        <v>70</v>
      </c>
      <c r="C23" s="162" t="s">
        <v>71</v>
      </c>
      <c r="D23" s="183">
        <v>2338</v>
      </c>
      <c r="E23" s="183">
        <v>4697</v>
      </c>
      <c r="F23" s="183">
        <v>6839</v>
      </c>
      <c r="G23" s="183">
        <v>9526</v>
      </c>
      <c r="H23" s="183">
        <v>3132</v>
      </c>
      <c r="I23" s="183">
        <v>5269</v>
      </c>
      <c r="J23" s="183">
        <v>6087</v>
      </c>
      <c r="K23" s="183">
        <v>3277</v>
      </c>
    </row>
    <row r="24" spans="1:11" s="195" customFormat="1" thickBot="1">
      <c r="A24" s="4"/>
      <c r="B24" s="143" t="s">
        <v>72</v>
      </c>
      <c r="C24" s="161" t="s">
        <v>73</v>
      </c>
      <c r="D24" s="182">
        <v>4346</v>
      </c>
      <c r="E24" s="182">
        <v>11295</v>
      </c>
      <c r="F24" s="182">
        <v>15870</v>
      </c>
      <c r="G24" s="182">
        <v>22318</v>
      </c>
      <c r="H24" s="182">
        <v>4472</v>
      </c>
      <c r="I24" s="182">
        <v>11708</v>
      </c>
      <c r="J24" s="182">
        <v>13664</v>
      </c>
      <c r="K24" s="182">
        <v>12387</v>
      </c>
    </row>
    <row r="25" spans="1:11" s="195" customFormat="1" thickBot="1">
      <c r="A25" s="4"/>
      <c r="B25" s="142" t="s">
        <v>74</v>
      </c>
      <c r="C25" s="162" t="s">
        <v>75</v>
      </c>
      <c r="D25" s="183">
        <v>5556</v>
      </c>
      <c r="E25" s="183">
        <v>12917</v>
      </c>
      <c r="F25" s="183">
        <v>18931</v>
      </c>
      <c r="G25" s="183">
        <v>25042</v>
      </c>
      <c r="H25" s="183">
        <v>5205</v>
      </c>
      <c r="I25" s="183">
        <v>11416</v>
      </c>
      <c r="J25" s="183">
        <v>13330</v>
      </c>
      <c r="K25" s="183">
        <v>17091</v>
      </c>
    </row>
    <row r="26" spans="1:11" s="195" customFormat="1" thickBot="1">
      <c r="A26" s="14"/>
      <c r="B26" s="143" t="s">
        <v>76</v>
      </c>
      <c r="C26" s="161" t="s">
        <v>77</v>
      </c>
      <c r="D26" s="182">
        <v>599</v>
      </c>
      <c r="E26" s="182">
        <v>1910</v>
      </c>
      <c r="F26" s="182">
        <v>3311</v>
      </c>
      <c r="G26" s="182">
        <v>5134</v>
      </c>
      <c r="H26" s="182">
        <v>852</v>
      </c>
      <c r="I26" s="182">
        <v>2356</v>
      </c>
      <c r="J26" s="182">
        <v>2736</v>
      </c>
      <c r="K26" s="182">
        <v>2560</v>
      </c>
    </row>
    <row r="27" spans="1:11" s="195" customFormat="1" thickBot="1">
      <c r="A27" s="14"/>
      <c r="B27" s="142" t="s">
        <v>78</v>
      </c>
      <c r="C27" s="162" t="s">
        <v>79</v>
      </c>
      <c r="D27" s="183">
        <v>1779</v>
      </c>
      <c r="E27" s="183">
        <v>3579</v>
      </c>
      <c r="F27" s="183">
        <v>5348</v>
      </c>
      <c r="G27" s="183">
        <v>6893</v>
      </c>
      <c r="H27" s="183">
        <v>3488</v>
      </c>
      <c r="I27" s="183">
        <v>5352</v>
      </c>
      <c r="J27" s="183">
        <v>5960</v>
      </c>
      <c r="K27" s="183">
        <v>2947</v>
      </c>
    </row>
    <row r="28" spans="1:11" s="195" customFormat="1" thickBot="1">
      <c r="A28" s="14"/>
      <c r="B28" s="143" t="s">
        <v>80</v>
      </c>
      <c r="C28" s="161" t="s">
        <v>81</v>
      </c>
      <c r="D28" s="182">
        <v>1983</v>
      </c>
      <c r="E28" s="182">
        <v>3400</v>
      </c>
      <c r="F28" s="182">
        <v>4674</v>
      </c>
      <c r="G28" s="182">
        <v>6962</v>
      </c>
      <c r="H28" s="182">
        <v>1706</v>
      </c>
      <c r="I28" s="182">
        <v>3389</v>
      </c>
      <c r="J28" s="182">
        <v>3821</v>
      </c>
      <c r="K28" s="182">
        <v>2482</v>
      </c>
    </row>
    <row r="29" spans="1:11" s="47" customFormat="1" thickBot="1">
      <c r="A29" s="14"/>
      <c r="B29" s="164" t="s">
        <v>67</v>
      </c>
      <c r="C29" s="162"/>
      <c r="D29" s="183">
        <v>34764</v>
      </c>
      <c r="E29" s="183">
        <v>62064</v>
      </c>
      <c r="F29" s="183">
        <v>97025</v>
      </c>
      <c r="G29" s="183">
        <v>131979</v>
      </c>
      <c r="H29" s="183">
        <v>32725</v>
      </c>
      <c r="I29" s="183">
        <v>85175</v>
      </c>
      <c r="J29" s="183">
        <v>104679</v>
      </c>
      <c r="K29" s="183">
        <v>90732</v>
      </c>
    </row>
    <row r="30" spans="1:11" s="190" customFormat="1" ht="14">
      <c r="A30" s="14"/>
      <c r="B30" s="186" t="s">
        <v>82</v>
      </c>
      <c r="C30" s="187"/>
      <c r="D30" s="188">
        <v>1066029</v>
      </c>
      <c r="E30" s="188">
        <v>1072015</v>
      </c>
      <c r="F30" s="188">
        <v>1070283</v>
      </c>
      <c r="G30" s="188">
        <v>1061240</v>
      </c>
      <c r="H30" s="188">
        <v>1094947</v>
      </c>
      <c r="I30" s="188">
        <v>1158811</v>
      </c>
      <c r="J30" s="188" t="s">
        <v>245</v>
      </c>
      <c r="K30" s="188">
        <v>1160849</v>
      </c>
    </row>
    <row r="31" spans="1:11">
      <c r="A31" s="14"/>
    </row>
    <row r="32" spans="1:11">
      <c r="I32" s="300"/>
      <c r="J32" s="300"/>
      <c r="K32" s="300"/>
    </row>
    <row r="33" spans="9:11">
      <c r="I33" s="300"/>
      <c r="J33" s="300"/>
      <c r="K33" s="300"/>
    </row>
    <row r="34" spans="9:11">
      <c r="I34" s="300"/>
      <c r="J34" s="300"/>
      <c r="K34" s="300"/>
    </row>
  </sheetData>
  <mergeCells count="7">
    <mergeCell ref="I32:K34"/>
    <mergeCell ref="B2:J2"/>
    <mergeCell ref="B3:B4"/>
    <mergeCell ref="C3:C4"/>
    <mergeCell ref="D3:G3"/>
    <mergeCell ref="H3:K3"/>
    <mergeCell ref="B11:K11"/>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53125" defaultRowHeight="14.5"/>
  <cols>
    <col min="1" max="1" width="3.54296875" style="4" customWidth="1"/>
    <col min="2" max="2" width="32.1796875" style="2" customWidth="1"/>
    <col min="3" max="10" width="8.7265625" style="2" customWidth="1"/>
    <col min="11" max="11" width="11.453125" style="79"/>
    <col min="12" max="16384" width="11.453125" style="2"/>
  </cols>
  <sheetData>
    <row r="1" spans="1:11">
      <c r="A1" s="239" t="s">
        <v>317</v>
      </c>
    </row>
    <row r="2" spans="1:11" ht="15" thickBot="1">
      <c r="B2" s="292" t="s">
        <v>185</v>
      </c>
      <c r="C2" s="292"/>
      <c r="D2" s="292"/>
      <c r="E2" s="292"/>
      <c r="F2" s="292"/>
      <c r="G2" s="292"/>
      <c r="H2" s="292"/>
      <c r="I2" s="292"/>
      <c r="J2" s="292"/>
    </row>
    <row r="3" spans="1:11" ht="22.5" customHeight="1" thickBot="1">
      <c r="B3" s="293" t="s">
        <v>86</v>
      </c>
      <c r="C3" s="295" t="s">
        <v>50</v>
      </c>
      <c r="D3" s="286">
        <v>2019</v>
      </c>
      <c r="E3" s="287"/>
      <c r="F3" s="287"/>
      <c r="G3" s="288"/>
      <c r="H3" s="286">
        <v>2020</v>
      </c>
      <c r="I3" s="287"/>
      <c r="J3" s="287"/>
    </row>
    <row r="4" spans="1:11">
      <c r="B4" s="294"/>
      <c r="C4" s="296"/>
      <c r="D4" s="157" t="s">
        <v>38</v>
      </c>
      <c r="E4" s="158" t="s">
        <v>39</v>
      </c>
      <c r="F4" s="157" t="s">
        <v>40</v>
      </c>
      <c r="G4" s="157" t="s">
        <v>41</v>
      </c>
      <c r="H4" s="159" t="s">
        <v>38</v>
      </c>
      <c r="I4" s="158" t="s">
        <v>39</v>
      </c>
      <c r="J4" s="158" t="s">
        <v>156</v>
      </c>
    </row>
    <row r="5" spans="1:11" s="195" customFormat="1" ht="17.25" customHeight="1" thickBot="1">
      <c r="A5" s="4"/>
      <c r="B5" s="141" t="s">
        <v>231</v>
      </c>
      <c r="C5" s="142"/>
      <c r="D5" s="142"/>
      <c r="E5" s="142"/>
      <c r="F5" s="142"/>
      <c r="G5" s="142"/>
      <c r="H5" s="142"/>
      <c r="I5" s="142"/>
      <c r="J5" s="142"/>
      <c r="K5" s="80"/>
    </row>
    <row r="6" spans="1:11" s="195" customFormat="1" thickBot="1">
      <c r="A6" s="4"/>
      <c r="B6" s="143" t="s">
        <v>43</v>
      </c>
      <c r="C6" s="161" t="s">
        <v>51</v>
      </c>
      <c r="D6" s="182"/>
      <c r="E6" s="182"/>
      <c r="F6" s="182"/>
      <c r="G6" s="182"/>
      <c r="H6" s="182"/>
      <c r="I6" s="182"/>
      <c r="J6" s="182"/>
      <c r="K6" s="80"/>
    </row>
    <row r="7" spans="1:11" s="195" customFormat="1" thickBot="1">
      <c r="A7" s="4"/>
      <c r="B7" s="142" t="s">
        <v>44</v>
      </c>
      <c r="C7" s="162" t="s">
        <v>52</v>
      </c>
      <c r="D7" s="183"/>
      <c r="E7" s="183"/>
      <c r="F7" s="183"/>
      <c r="G7" s="183"/>
      <c r="H7" s="183"/>
      <c r="I7" s="183"/>
      <c r="J7" s="183"/>
      <c r="K7" s="80"/>
    </row>
    <row r="8" spans="1:11" s="195" customFormat="1" thickBot="1">
      <c r="A8" s="4"/>
      <c r="B8" s="143" t="s">
        <v>45</v>
      </c>
      <c r="C8" s="161" t="s">
        <v>53</v>
      </c>
      <c r="D8" s="182">
        <v>-1658</v>
      </c>
      <c r="E8" s="182">
        <v>-8564</v>
      </c>
      <c r="F8" s="182">
        <v>-3613</v>
      </c>
      <c r="G8" s="182">
        <v>-7105</v>
      </c>
      <c r="H8" s="182">
        <v>-2522</v>
      </c>
      <c r="I8" s="182">
        <v>-7478</v>
      </c>
      <c r="J8" s="182">
        <v>3062</v>
      </c>
      <c r="K8" s="80"/>
    </row>
    <row r="9" spans="1:11" s="195" customFormat="1" thickBot="1">
      <c r="A9" s="4"/>
      <c r="B9" s="142" t="s">
        <v>46</v>
      </c>
      <c r="C9" s="162" t="s">
        <v>54</v>
      </c>
      <c r="D9" s="183"/>
      <c r="E9" s="183"/>
      <c r="F9" s="183"/>
      <c r="G9" s="183"/>
      <c r="H9" s="183"/>
      <c r="I9" s="183"/>
      <c r="J9" s="183"/>
      <c r="K9" s="80"/>
    </row>
    <row r="10" spans="1:11" s="195" customFormat="1" thickBot="1">
      <c r="A10" s="4"/>
      <c r="B10" s="143" t="s">
        <v>47</v>
      </c>
      <c r="C10" s="161" t="s">
        <v>55</v>
      </c>
      <c r="D10" s="182"/>
      <c r="E10" s="182"/>
      <c r="F10" s="182"/>
      <c r="G10" s="182"/>
      <c r="H10" s="182"/>
      <c r="I10" s="182"/>
      <c r="J10" s="182"/>
      <c r="K10" s="80"/>
    </row>
    <row r="11" spans="1:11" s="195" customFormat="1" ht="14">
      <c r="A11" s="4"/>
      <c r="B11" s="289" t="s">
        <v>162</v>
      </c>
      <c r="C11" s="290"/>
      <c r="D11" s="290"/>
      <c r="E11" s="290"/>
      <c r="F11" s="290"/>
      <c r="G11" s="290"/>
      <c r="H11" s="290"/>
      <c r="I11" s="290"/>
      <c r="J11" s="291"/>
      <c r="K11" s="80"/>
    </row>
    <row r="12" spans="1:11" s="195" customFormat="1" ht="14">
      <c r="A12" s="4"/>
      <c r="B12" s="148" t="s">
        <v>48</v>
      </c>
      <c r="C12" s="163"/>
      <c r="D12" s="184">
        <v>40282</v>
      </c>
      <c r="E12" s="184">
        <v>81818</v>
      </c>
      <c r="F12" s="184">
        <v>133515</v>
      </c>
      <c r="G12" s="184">
        <v>186015</v>
      </c>
      <c r="H12" s="184">
        <v>42190</v>
      </c>
      <c r="I12" s="184">
        <v>87519</v>
      </c>
      <c r="J12" s="184">
        <v>116008</v>
      </c>
      <c r="K12" s="81"/>
    </row>
    <row r="13" spans="1:11" s="195" customFormat="1" thickBot="1">
      <c r="A13" s="4"/>
      <c r="B13" s="142" t="s">
        <v>56</v>
      </c>
      <c r="C13" s="142"/>
      <c r="D13" s="185"/>
      <c r="E13" s="185"/>
      <c r="F13" s="185"/>
      <c r="G13" s="185"/>
      <c r="H13" s="185"/>
      <c r="I13" s="185"/>
      <c r="J13" s="185"/>
      <c r="K13" s="82"/>
    </row>
    <row r="14" spans="1:11" s="195" customFormat="1" thickBot="1">
      <c r="A14" s="4"/>
      <c r="B14" s="143" t="s">
        <v>57</v>
      </c>
      <c r="C14" s="161" t="s">
        <v>58</v>
      </c>
      <c r="D14" s="182">
        <v>3796</v>
      </c>
      <c r="E14" s="182">
        <v>7482</v>
      </c>
      <c r="F14" s="182">
        <v>11384</v>
      </c>
      <c r="G14" s="182">
        <v>16034</v>
      </c>
      <c r="H14" s="182">
        <v>3359</v>
      </c>
      <c r="I14" s="182">
        <v>5386</v>
      </c>
      <c r="J14" s="182">
        <v>6257</v>
      </c>
      <c r="K14" s="83"/>
    </row>
    <row r="15" spans="1:11" s="195" customFormat="1" thickBot="1">
      <c r="A15" s="4"/>
      <c r="B15" s="142" t="s">
        <v>59</v>
      </c>
      <c r="C15" s="162" t="s">
        <v>60</v>
      </c>
      <c r="D15" s="183">
        <v>10429</v>
      </c>
      <c r="E15" s="183">
        <v>20676</v>
      </c>
      <c r="F15" s="183">
        <v>35362</v>
      </c>
      <c r="G15" s="183">
        <v>48227</v>
      </c>
      <c r="H15" s="183">
        <v>12146</v>
      </c>
      <c r="I15" s="183">
        <v>24025</v>
      </c>
      <c r="J15" s="183">
        <v>34068</v>
      </c>
      <c r="K15" s="83"/>
    </row>
    <row r="16" spans="1:11" s="195" customFormat="1" thickBot="1">
      <c r="A16" s="4"/>
      <c r="B16" s="143" t="s">
        <v>61</v>
      </c>
      <c r="C16" s="161" t="s">
        <v>62</v>
      </c>
      <c r="D16" s="182">
        <v>531</v>
      </c>
      <c r="E16" s="182">
        <v>1080</v>
      </c>
      <c r="F16" s="182">
        <v>1689</v>
      </c>
      <c r="G16" s="182">
        <v>2410</v>
      </c>
      <c r="H16" s="182">
        <v>458</v>
      </c>
      <c r="I16" s="182">
        <v>745</v>
      </c>
      <c r="J16" s="182">
        <v>943</v>
      </c>
      <c r="K16" s="83"/>
    </row>
    <row r="17" spans="1:11" s="195" customFormat="1" thickBot="1">
      <c r="A17" s="4"/>
      <c r="B17" s="142" t="s">
        <v>63</v>
      </c>
      <c r="C17" s="162" t="s">
        <v>64</v>
      </c>
      <c r="D17" s="183">
        <v>79</v>
      </c>
      <c r="E17" s="183">
        <v>171</v>
      </c>
      <c r="F17" s="183">
        <v>244</v>
      </c>
      <c r="G17" s="183">
        <v>342</v>
      </c>
      <c r="H17" s="183">
        <v>86</v>
      </c>
      <c r="I17" s="183">
        <v>179</v>
      </c>
      <c r="J17" s="183">
        <v>206</v>
      </c>
      <c r="K17" s="83"/>
    </row>
    <row r="18" spans="1:11" s="195" customFormat="1" thickBot="1">
      <c r="A18" s="4"/>
      <c r="B18" s="143" t="s">
        <v>65</v>
      </c>
      <c r="C18" s="161" t="s">
        <v>66</v>
      </c>
      <c r="D18" s="182">
        <v>95</v>
      </c>
      <c r="E18" s="182">
        <v>292</v>
      </c>
      <c r="F18" s="182">
        <v>386</v>
      </c>
      <c r="G18" s="182">
        <v>660</v>
      </c>
      <c r="H18" s="182">
        <v>68</v>
      </c>
      <c r="I18" s="182">
        <v>152</v>
      </c>
      <c r="J18" s="182">
        <v>175</v>
      </c>
      <c r="K18" s="83"/>
    </row>
    <row r="19" spans="1:11" s="195" customFormat="1" thickBot="1">
      <c r="A19" s="4"/>
      <c r="B19" s="142" t="s">
        <v>67</v>
      </c>
      <c r="C19" s="142"/>
      <c r="D19" s="183">
        <v>25352</v>
      </c>
      <c r="E19" s="183">
        <v>52117</v>
      </c>
      <c r="F19" s="183">
        <v>84450</v>
      </c>
      <c r="G19" s="183">
        <v>118342</v>
      </c>
      <c r="H19" s="183">
        <v>26073</v>
      </c>
      <c r="I19" s="183">
        <v>57032</v>
      </c>
      <c r="J19" s="183">
        <v>74359</v>
      </c>
      <c r="K19" s="83"/>
    </row>
    <row r="20" spans="1:11" s="195" customFormat="1" ht="14">
      <c r="A20" s="4"/>
      <c r="B20" s="148" t="s">
        <v>49</v>
      </c>
      <c r="C20" s="163"/>
      <c r="D20" s="184">
        <v>41940</v>
      </c>
      <c r="E20" s="184">
        <v>90382</v>
      </c>
      <c r="F20" s="184">
        <v>137128</v>
      </c>
      <c r="G20" s="184">
        <v>193120</v>
      </c>
      <c r="H20" s="184">
        <v>44712</v>
      </c>
      <c r="I20" s="184">
        <v>94997</v>
      </c>
      <c r="J20" s="184">
        <v>112946</v>
      </c>
      <c r="K20" s="81"/>
    </row>
    <row r="21" spans="1:11" s="195" customFormat="1" thickBot="1">
      <c r="A21" s="4"/>
      <c r="B21" s="142" t="s">
        <v>56</v>
      </c>
      <c r="C21" s="142"/>
      <c r="D21" s="185"/>
      <c r="E21" s="185"/>
      <c r="F21" s="185"/>
      <c r="G21" s="185"/>
      <c r="H21" s="185"/>
      <c r="I21" s="185"/>
      <c r="J21" s="185"/>
      <c r="K21" s="82"/>
    </row>
    <row r="22" spans="1:11" s="195" customFormat="1" thickBot="1">
      <c r="A22" s="4"/>
      <c r="B22" s="143" t="s">
        <v>68</v>
      </c>
      <c r="C22" s="161" t="s">
        <v>69</v>
      </c>
      <c r="D22" s="182">
        <v>18075</v>
      </c>
      <c r="E22" s="182">
        <v>40040</v>
      </c>
      <c r="F22" s="182">
        <v>58890</v>
      </c>
      <c r="G22" s="182">
        <v>81953</v>
      </c>
      <c r="H22" s="182">
        <v>18884</v>
      </c>
      <c r="I22" s="182">
        <v>41814</v>
      </c>
      <c r="J22" s="182">
        <v>48554</v>
      </c>
      <c r="K22" s="83"/>
    </row>
    <row r="23" spans="1:11" s="195" customFormat="1" thickBot="1">
      <c r="A23" s="4"/>
      <c r="B23" s="142" t="s">
        <v>70</v>
      </c>
      <c r="C23" s="162" t="s">
        <v>71</v>
      </c>
      <c r="D23" s="183">
        <v>7552</v>
      </c>
      <c r="E23" s="183">
        <v>15012</v>
      </c>
      <c r="F23" s="183">
        <v>22180</v>
      </c>
      <c r="G23" s="183">
        <v>30452</v>
      </c>
      <c r="H23" s="183">
        <v>8085</v>
      </c>
      <c r="I23" s="183">
        <v>16367</v>
      </c>
      <c r="J23" s="183">
        <v>19260</v>
      </c>
      <c r="K23" s="83"/>
    </row>
    <row r="24" spans="1:11" s="195" customFormat="1" thickBot="1">
      <c r="A24" s="4"/>
      <c r="B24" s="143" t="s">
        <v>72</v>
      </c>
      <c r="C24" s="161" t="s">
        <v>73</v>
      </c>
      <c r="D24" s="182">
        <v>7474</v>
      </c>
      <c r="E24" s="182">
        <v>15924</v>
      </c>
      <c r="F24" s="182">
        <v>23894</v>
      </c>
      <c r="G24" s="182">
        <v>33578</v>
      </c>
      <c r="H24" s="182">
        <v>8036</v>
      </c>
      <c r="I24" s="182">
        <v>16549</v>
      </c>
      <c r="J24" s="182">
        <v>19359</v>
      </c>
      <c r="K24" s="83"/>
    </row>
    <row r="25" spans="1:11" s="195" customFormat="1" thickBot="1">
      <c r="A25" s="4"/>
      <c r="B25" s="142" t="s">
        <v>74</v>
      </c>
      <c r="C25" s="162" t="s">
        <v>75</v>
      </c>
      <c r="D25" s="183">
        <v>1019</v>
      </c>
      <c r="E25" s="183">
        <v>2055</v>
      </c>
      <c r="F25" s="183">
        <v>3087</v>
      </c>
      <c r="G25" s="183">
        <v>4298</v>
      </c>
      <c r="H25" s="183">
        <v>917</v>
      </c>
      <c r="I25" s="183">
        <v>1734</v>
      </c>
      <c r="J25" s="183">
        <v>2059</v>
      </c>
      <c r="K25" s="83"/>
    </row>
    <row r="26" spans="1:11" s="195" customFormat="1" thickBot="1">
      <c r="A26" s="4"/>
      <c r="B26" s="143" t="s">
        <v>76</v>
      </c>
      <c r="C26" s="161" t="s">
        <v>77</v>
      </c>
      <c r="D26" s="182">
        <v>534</v>
      </c>
      <c r="E26" s="182">
        <v>1426</v>
      </c>
      <c r="F26" s="182">
        <v>2184</v>
      </c>
      <c r="G26" s="182">
        <v>3481</v>
      </c>
      <c r="H26" s="182">
        <v>616</v>
      </c>
      <c r="I26" s="182">
        <v>1570</v>
      </c>
      <c r="J26" s="182">
        <v>1958</v>
      </c>
      <c r="K26" s="83"/>
    </row>
    <row r="27" spans="1:11" s="195" customFormat="1" thickBot="1">
      <c r="A27" s="14"/>
      <c r="B27" s="142" t="s">
        <v>78</v>
      </c>
      <c r="C27" s="162" t="s">
        <v>79</v>
      </c>
      <c r="D27" s="183">
        <v>2686</v>
      </c>
      <c r="E27" s="183">
        <v>5718</v>
      </c>
      <c r="F27" s="183">
        <v>8491</v>
      </c>
      <c r="G27" s="183">
        <v>11557</v>
      </c>
      <c r="H27" s="183">
        <v>2643</v>
      </c>
      <c r="I27" s="183">
        <v>5624</v>
      </c>
      <c r="J27" s="183">
        <v>6465</v>
      </c>
      <c r="K27" s="83"/>
    </row>
    <row r="28" spans="1:11" s="195" customFormat="1" thickBot="1">
      <c r="A28" s="14"/>
      <c r="B28" s="143" t="s">
        <v>80</v>
      </c>
      <c r="C28" s="161" t="s">
        <v>81</v>
      </c>
      <c r="D28" s="182">
        <v>416</v>
      </c>
      <c r="E28" s="182">
        <v>1129</v>
      </c>
      <c r="F28" s="182">
        <v>1782</v>
      </c>
      <c r="G28" s="182">
        <v>4444</v>
      </c>
      <c r="H28" s="182">
        <v>982</v>
      </c>
      <c r="I28" s="182">
        <v>1658</v>
      </c>
      <c r="J28" s="182">
        <v>2045</v>
      </c>
      <c r="K28" s="83"/>
    </row>
    <row r="29" spans="1:11" s="47" customFormat="1" thickBot="1">
      <c r="A29" s="14"/>
      <c r="B29" s="164" t="s">
        <v>67</v>
      </c>
      <c r="C29" s="162"/>
      <c r="D29" s="183">
        <v>4184</v>
      </c>
      <c r="E29" s="183">
        <v>9078</v>
      </c>
      <c r="F29" s="183">
        <v>16620</v>
      </c>
      <c r="G29" s="183">
        <v>23357</v>
      </c>
      <c r="H29" s="183">
        <v>4549</v>
      </c>
      <c r="I29" s="183">
        <v>9681</v>
      </c>
      <c r="J29" s="183">
        <v>13246</v>
      </c>
      <c r="K29" s="83"/>
    </row>
    <row r="30" spans="1:11" s="190" customFormat="1" ht="14">
      <c r="A30" s="14"/>
      <c r="B30" s="186" t="s">
        <v>82</v>
      </c>
      <c r="C30" s="187"/>
      <c r="D30" s="188">
        <v>296926</v>
      </c>
      <c r="E30" s="188">
        <v>300633</v>
      </c>
      <c r="F30" s="188">
        <v>298078</v>
      </c>
      <c r="G30" s="188">
        <v>295080</v>
      </c>
      <c r="H30" s="188">
        <v>298279</v>
      </c>
      <c r="I30" s="188">
        <v>305689</v>
      </c>
      <c r="J30" s="188">
        <v>303033</v>
      </c>
      <c r="K30" s="191"/>
    </row>
    <row r="31" spans="1:11">
      <c r="A31" s="14"/>
    </row>
    <row r="32" spans="1:11">
      <c r="A32" s="14"/>
    </row>
  </sheetData>
  <mergeCells count="6">
    <mergeCell ref="B11:J11"/>
    <mergeCell ref="B2:J2"/>
    <mergeCell ref="B3:B4"/>
    <mergeCell ref="C3:C4"/>
    <mergeCell ref="D3:G3"/>
    <mergeCell ref="H3:J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L34"/>
  <sheetViews>
    <sheetView showGridLines="0" zoomScaleNormal="100" workbookViewId="0"/>
  </sheetViews>
  <sheetFormatPr baseColWidth="10" defaultColWidth="11.453125" defaultRowHeight="14.5"/>
  <cols>
    <col min="1" max="1" width="3.54296875" style="4" customWidth="1"/>
    <col min="2" max="2" width="31.453125" style="2" customWidth="1"/>
    <col min="3" max="9" width="8.7265625" style="2" customWidth="1"/>
    <col min="10" max="16384" width="11.453125" style="2"/>
  </cols>
  <sheetData>
    <row r="1" spans="1:12">
      <c r="A1" s="239" t="s">
        <v>317</v>
      </c>
    </row>
    <row r="2" spans="1:12" ht="15" thickBot="1">
      <c r="A2" s="5"/>
      <c r="B2" s="292" t="s">
        <v>186</v>
      </c>
      <c r="C2" s="292"/>
      <c r="D2" s="292"/>
      <c r="E2" s="292"/>
      <c r="F2" s="292"/>
      <c r="G2" s="292"/>
      <c r="H2" s="292"/>
      <c r="I2" s="292"/>
      <c r="J2" s="171"/>
    </row>
    <row r="3" spans="1:12" ht="22.5" customHeight="1" thickBot="1">
      <c r="B3" s="293" t="s">
        <v>86</v>
      </c>
      <c r="C3" s="295" t="s">
        <v>50</v>
      </c>
      <c r="D3" s="286">
        <v>2019</v>
      </c>
      <c r="E3" s="287"/>
      <c r="F3" s="287"/>
      <c r="G3" s="288"/>
      <c r="H3" s="286">
        <v>2020</v>
      </c>
      <c r="I3" s="287"/>
    </row>
    <row r="4" spans="1:12">
      <c r="B4" s="294"/>
      <c r="C4" s="296"/>
      <c r="D4" s="157" t="s">
        <v>38</v>
      </c>
      <c r="E4" s="158" t="s">
        <v>39</v>
      </c>
      <c r="F4" s="157" t="s">
        <v>40</v>
      </c>
      <c r="G4" s="157" t="s">
        <v>41</v>
      </c>
      <c r="H4" s="159" t="s">
        <v>38</v>
      </c>
      <c r="I4" s="158" t="s">
        <v>39</v>
      </c>
    </row>
    <row r="5" spans="1:12" s="195" customFormat="1" ht="17.25" customHeight="1" thickBot="1">
      <c r="A5" s="4"/>
      <c r="B5" s="141" t="s">
        <v>231</v>
      </c>
      <c r="C5" s="142"/>
      <c r="D5" s="142"/>
      <c r="E5" s="142"/>
      <c r="F5" s="142"/>
      <c r="G5" s="142"/>
      <c r="H5" s="142"/>
      <c r="I5" s="142"/>
    </row>
    <row r="6" spans="1:12" s="195" customFormat="1" thickBot="1">
      <c r="A6" s="4"/>
      <c r="B6" s="143" t="s">
        <v>43</v>
      </c>
      <c r="C6" s="161" t="s">
        <v>51</v>
      </c>
      <c r="D6" s="182"/>
      <c r="E6" s="182"/>
      <c r="F6" s="182"/>
      <c r="G6" s="182"/>
      <c r="H6" s="182"/>
      <c r="I6" s="182"/>
    </row>
    <row r="7" spans="1:12" s="195" customFormat="1" thickBot="1">
      <c r="A7" s="4"/>
      <c r="B7" s="142" t="s">
        <v>44</v>
      </c>
      <c r="C7" s="162" t="s">
        <v>52</v>
      </c>
      <c r="D7" s="183"/>
      <c r="E7" s="183"/>
      <c r="F7" s="183"/>
      <c r="G7" s="183"/>
      <c r="H7" s="183"/>
      <c r="I7" s="183"/>
    </row>
    <row r="8" spans="1:12" s="195" customFormat="1" thickBot="1">
      <c r="A8" s="4"/>
      <c r="B8" s="143" t="s">
        <v>45</v>
      </c>
      <c r="C8" s="161" t="s">
        <v>53</v>
      </c>
      <c r="D8" s="182"/>
      <c r="E8" s="182"/>
      <c r="F8" s="182"/>
      <c r="G8" s="182"/>
      <c r="H8" s="182"/>
      <c r="I8" s="182"/>
    </row>
    <row r="9" spans="1:12" s="195" customFormat="1" thickBot="1">
      <c r="A9" s="4"/>
      <c r="B9" s="142" t="s">
        <v>46</v>
      </c>
      <c r="C9" s="162" t="s">
        <v>54</v>
      </c>
      <c r="D9" s="183">
        <v>-93</v>
      </c>
      <c r="E9" s="183">
        <v>-456</v>
      </c>
      <c r="F9" s="183">
        <v>2208</v>
      </c>
      <c r="G9" s="183">
        <v>3748</v>
      </c>
      <c r="H9" s="183">
        <v>-745</v>
      </c>
      <c r="I9" s="183">
        <v>-2930</v>
      </c>
      <c r="K9" s="48"/>
      <c r="L9" s="48"/>
    </row>
    <row r="10" spans="1:12" s="195" customFormat="1" thickBot="1">
      <c r="A10" s="4"/>
      <c r="B10" s="143" t="s">
        <v>47</v>
      </c>
      <c r="C10" s="161" t="s">
        <v>55</v>
      </c>
      <c r="D10" s="182"/>
      <c r="E10" s="182"/>
      <c r="F10" s="182"/>
      <c r="G10" s="182"/>
      <c r="H10" s="182"/>
      <c r="I10" s="182"/>
    </row>
    <row r="11" spans="1:12" s="195" customFormat="1" ht="14">
      <c r="A11" s="4"/>
      <c r="B11" s="289" t="s">
        <v>94</v>
      </c>
      <c r="C11" s="290"/>
      <c r="D11" s="290"/>
      <c r="E11" s="290"/>
      <c r="F11" s="290"/>
      <c r="G11" s="290"/>
      <c r="H11" s="290"/>
      <c r="I11" s="291"/>
    </row>
    <row r="12" spans="1:12" s="195" customFormat="1" ht="14">
      <c r="A12" s="4"/>
      <c r="B12" s="148" t="s">
        <v>48</v>
      </c>
      <c r="C12" s="163"/>
      <c r="D12" s="184">
        <v>17042</v>
      </c>
      <c r="E12" s="184">
        <v>35114</v>
      </c>
      <c r="F12" s="184">
        <v>54982</v>
      </c>
      <c r="G12" s="184">
        <v>78323</v>
      </c>
      <c r="H12" s="184">
        <v>16709</v>
      </c>
      <c r="I12" s="184">
        <v>33245</v>
      </c>
    </row>
    <row r="13" spans="1:12" s="195" customFormat="1" thickBot="1">
      <c r="A13" s="4"/>
      <c r="B13" s="142" t="s">
        <v>56</v>
      </c>
      <c r="C13" s="142"/>
      <c r="D13" s="185"/>
      <c r="E13" s="185"/>
      <c r="F13" s="185"/>
      <c r="G13" s="185"/>
      <c r="H13" s="185"/>
      <c r="I13" s="185"/>
    </row>
    <row r="14" spans="1:12" s="195" customFormat="1" thickBot="1">
      <c r="A14" s="4"/>
      <c r="B14" s="143" t="s">
        <v>57</v>
      </c>
      <c r="C14" s="161" t="s">
        <v>58</v>
      </c>
      <c r="D14" s="182">
        <v>5991</v>
      </c>
      <c r="E14" s="182">
        <v>12666</v>
      </c>
      <c r="F14" s="182">
        <v>19394</v>
      </c>
      <c r="G14" s="182">
        <v>26855</v>
      </c>
      <c r="H14" s="182">
        <v>5866</v>
      </c>
      <c r="I14" s="182">
        <v>11617</v>
      </c>
    </row>
    <row r="15" spans="1:12" s="195" customFormat="1" thickBot="1">
      <c r="A15" s="4"/>
      <c r="B15" s="142" t="s">
        <v>59</v>
      </c>
      <c r="C15" s="162" t="s">
        <v>60</v>
      </c>
      <c r="D15" s="183">
        <v>2177</v>
      </c>
      <c r="E15" s="183">
        <v>3658</v>
      </c>
      <c r="F15" s="183">
        <v>7120</v>
      </c>
      <c r="G15" s="183">
        <v>9820</v>
      </c>
      <c r="H15" s="183">
        <v>2221</v>
      </c>
      <c r="I15" s="183">
        <v>3664</v>
      </c>
    </row>
    <row r="16" spans="1:12" s="195" customFormat="1" thickBot="1">
      <c r="A16" s="4"/>
      <c r="B16" s="143" t="s">
        <v>61</v>
      </c>
      <c r="C16" s="161" t="s">
        <v>62</v>
      </c>
      <c r="D16" s="182">
        <v>587</v>
      </c>
      <c r="E16" s="182">
        <v>1301</v>
      </c>
      <c r="F16" s="182">
        <v>1966</v>
      </c>
      <c r="G16" s="182">
        <v>2860</v>
      </c>
      <c r="H16" s="182">
        <v>537</v>
      </c>
      <c r="I16" s="182">
        <v>950</v>
      </c>
    </row>
    <row r="17" spans="1:9" s="195" customFormat="1" thickBot="1">
      <c r="A17" s="4"/>
      <c r="B17" s="142" t="s">
        <v>63</v>
      </c>
      <c r="C17" s="162" t="s">
        <v>64</v>
      </c>
      <c r="D17" s="183">
        <v>68</v>
      </c>
      <c r="E17" s="183">
        <v>144</v>
      </c>
      <c r="F17" s="183">
        <v>214</v>
      </c>
      <c r="G17" s="183">
        <v>297</v>
      </c>
      <c r="H17" s="183">
        <v>72</v>
      </c>
      <c r="I17" s="183">
        <v>148</v>
      </c>
    </row>
    <row r="18" spans="1:9" s="195" customFormat="1" thickBot="1">
      <c r="A18" s="4"/>
      <c r="B18" s="143" t="s">
        <v>65</v>
      </c>
      <c r="C18" s="161" t="s">
        <v>66</v>
      </c>
      <c r="D18" s="182">
        <v>119</v>
      </c>
      <c r="E18" s="182">
        <v>270</v>
      </c>
      <c r="F18" s="182">
        <v>389</v>
      </c>
      <c r="G18" s="182">
        <v>544</v>
      </c>
      <c r="H18" s="182">
        <v>95</v>
      </c>
      <c r="I18" s="182">
        <v>193</v>
      </c>
    </row>
    <row r="19" spans="1:9" s="195" customFormat="1" thickBot="1">
      <c r="A19" s="4"/>
      <c r="B19" s="142" t="s">
        <v>67</v>
      </c>
      <c r="C19" s="142"/>
      <c r="D19" s="183">
        <v>8100</v>
      </c>
      <c r="E19" s="183">
        <v>17075</v>
      </c>
      <c r="F19" s="183">
        <v>25899</v>
      </c>
      <c r="G19" s="183">
        <v>37947</v>
      </c>
      <c r="H19" s="183">
        <v>7918</v>
      </c>
      <c r="I19" s="183">
        <v>16673</v>
      </c>
    </row>
    <row r="20" spans="1:9" s="195" customFormat="1" ht="14">
      <c r="A20" s="4"/>
      <c r="B20" s="148" t="s">
        <v>49</v>
      </c>
      <c r="C20" s="163"/>
      <c r="D20" s="184">
        <v>17135</v>
      </c>
      <c r="E20" s="184">
        <v>35570</v>
      </c>
      <c r="F20" s="184">
        <v>52774</v>
      </c>
      <c r="G20" s="184">
        <v>74575</v>
      </c>
      <c r="H20" s="184">
        <v>17454</v>
      </c>
      <c r="I20" s="184">
        <v>36175</v>
      </c>
    </row>
    <row r="21" spans="1:9" s="195" customFormat="1" thickBot="1">
      <c r="A21" s="4"/>
      <c r="B21" s="142" t="s">
        <v>56</v>
      </c>
      <c r="C21" s="142"/>
      <c r="D21" s="185"/>
      <c r="E21" s="185"/>
      <c r="F21" s="185"/>
      <c r="G21" s="185"/>
      <c r="H21" s="185"/>
      <c r="I21" s="185"/>
    </row>
    <row r="22" spans="1:9" s="195" customFormat="1" thickBot="1">
      <c r="A22" s="4"/>
      <c r="B22" s="143" t="s">
        <v>68</v>
      </c>
      <c r="C22" s="161" t="s">
        <v>69</v>
      </c>
      <c r="D22" s="182">
        <v>5653</v>
      </c>
      <c r="E22" s="182">
        <v>12221</v>
      </c>
      <c r="F22" s="182">
        <v>17978</v>
      </c>
      <c r="G22" s="182">
        <v>24822</v>
      </c>
      <c r="H22" s="182">
        <v>5894</v>
      </c>
      <c r="I22" s="182">
        <v>12532</v>
      </c>
    </row>
    <row r="23" spans="1:9" s="195" customFormat="1" thickBot="1">
      <c r="A23" s="4"/>
      <c r="B23" s="142" t="s">
        <v>70</v>
      </c>
      <c r="C23" s="162" t="s">
        <v>71</v>
      </c>
      <c r="D23" s="183">
        <v>5558</v>
      </c>
      <c r="E23" s="183">
        <v>11119</v>
      </c>
      <c r="F23" s="183">
        <v>16230</v>
      </c>
      <c r="G23" s="183">
        <v>22863</v>
      </c>
      <c r="H23" s="183">
        <v>5728</v>
      </c>
      <c r="I23" s="183">
        <v>11448</v>
      </c>
    </row>
    <row r="24" spans="1:9" s="195" customFormat="1" thickBot="1">
      <c r="A24" s="4"/>
      <c r="B24" s="143" t="s">
        <v>72</v>
      </c>
      <c r="C24" s="161" t="s">
        <v>73</v>
      </c>
      <c r="D24" s="182">
        <v>329</v>
      </c>
      <c r="E24" s="182">
        <v>687</v>
      </c>
      <c r="F24" s="182">
        <v>1036</v>
      </c>
      <c r="G24" s="182">
        <v>1468</v>
      </c>
      <c r="H24" s="182">
        <v>336</v>
      </c>
      <c r="I24" s="182">
        <v>699</v>
      </c>
    </row>
    <row r="25" spans="1:9" s="195" customFormat="1" thickBot="1">
      <c r="A25" s="4"/>
      <c r="B25" s="142" t="s">
        <v>74</v>
      </c>
      <c r="C25" s="162" t="s">
        <v>75</v>
      </c>
      <c r="D25" s="183">
        <v>139</v>
      </c>
      <c r="E25" s="183">
        <v>277</v>
      </c>
      <c r="F25" s="183">
        <v>414</v>
      </c>
      <c r="G25" s="183">
        <v>551</v>
      </c>
      <c r="H25" s="183">
        <v>133</v>
      </c>
      <c r="I25" s="183">
        <v>253</v>
      </c>
    </row>
    <row r="26" spans="1:9" s="195" customFormat="1" thickBot="1">
      <c r="A26" s="4"/>
      <c r="B26" s="143" t="s">
        <v>76</v>
      </c>
      <c r="C26" s="161" t="s">
        <v>77</v>
      </c>
      <c r="D26" s="182">
        <v>355</v>
      </c>
      <c r="E26" s="182">
        <v>677</v>
      </c>
      <c r="F26" s="182">
        <v>989</v>
      </c>
      <c r="G26" s="182">
        <v>1296</v>
      </c>
      <c r="H26" s="182">
        <v>328</v>
      </c>
      <c r="I26" s="182">
        <v>706</v>
      </c>
    </row>
    <row r="27" spans="1:9" s="195" customFormat="1" thickBot="1">
      <c r="A27" s="4"/>
      <c r="B27" s="142" t="s">
        <v>78</v>
      </c>
      <c r="C27" s="162" t="s">
        <v>79</v>
      </c>
      <c r="D27" s="183">
        <v>2012</v>
      </c>
      <c r="E27" s="183">
        <v>3748</v>
      </c>
      <c r="F27" s="183">
        <v>5596</v>
      </c>
      <c r="G27" s="183">
        <v>7475</v>
      </c>
      <c r="H27" s="183">
        <v>1809</v>
      </c>
      <c r="I27" s="183">
        <v>3656</v>
      </c>
    </row>
    <row r="28" spans="1:9" s="195" customFormat="1" thickBot="1">
      <c r="A28" s="4"/>
      <c r="B28" s="143" t="s">
        <v>80</v>
      </c>
      <c r="C28" s="161" t="s">
        <v>81</v>
      </c>
      <c r="D28" s="182">
        <v>58</v>
      </c>
      <c r="E28" s="182">
        <v>182</v>
      </c>
      <c r="F28" s="182">
        <v>334</v>
      </c>
      <c r="G28" s="182">
        <v>777</v>
      </c>
      <c r="H28" s="182">
        <v>43</v>
      </c>
      <c r="I28" s="182">
        <v>148</v>
      </c>
    </row>
    <row r="29" spans="1:9" s="47" customFormat="1" thickBot="1">
      <c r="A29" s="14"/>
      <c r="B29" s="164" t="s">
        <v>67</v>
      </c>
      <c r="C29" s="162"/>
      <c r="D29" s="183">
        <v>3031</v>
      </c>
      <c r="E29" s="183">
        <v>6659</v>
      </c>
      <c r="F29" s="183">
        <v>10197</v>
      </c>
      <c r="G29" s="183">
        <v>15323</v>
      </c>
      <c r="H29" s="183">
        <v>3183</v>
      </c>
      <c r="I29" s="183">
        <v>6733</v>
      </c>
    </row>
    <row r="30" spans="1:9" s="190" customFormat="1" ht="14">
      <c r="A30" s="14"/>
      <c r="B30" s="186" t="s">
        <v>82</v>
      </c>
      <c r="C30" s="187"/>
      <c r="D30" s="188">
        <v>25971</v>
      </c>
      <c r="E30" s="188">
        <v>26233</v>
      </c>
      <c r="F30" s="188">
        <v>25244</v>
      </c>
      <c r="G30" s="188">
        <v>23231</v>
      </c>
      <c r="H30" s="188">
        <v>22872</v>
      </c>
      <c r="I30" s="188">
        <v>24967</v>
      </c>
    </row>
    <row r="31" spans="1:9">
      <c r="A31" s="14"/>
    </row>
    <row r="32" spans="1:9">
      <c r="A32" s="14"/>
    </row>
    <row r="33" spans="1:1">
      <c r="A33" s="14"/>
    </row>
    <row r="34" spans="1:1">
      <c r="A34" s="14"/>
    </row>
  </sheetData>
  <mergeCells count="6">
    <mergeCell ref="B11:I11"/>
    <mergeCell ref="B2:I2"/>
    <mergeCell ref="B3:B4"/>
    <mergeCell ref="C3:C4"/>
    <mergeCell ref="D3:G3"/>
    <mergeCell ref="H3:I3"/>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4"/>
  <sheetViews>
    <sheetView showGridLines="0" zoomScale="90" zoomScaleNormal="90" workbookViewId="0"/>
  </sheetViews>
  <sheetFormatPr baseColWidth="10" defaultColWidth="11.453125" defaultRowHeight="14.5"/>
  <cols>
    <col min="1" max="1" width="3.54296875" style="4" customWidth="1"/>
    <col min="2" max="2" width="42.1796875" style="2" customWidth="1"/>
    <col min="3" max="10" width="8.7265625" style="2" customWidth="1"/>
    <col min="11" max="16384" width="11.453125" style="2"/>
  </cols>
  <sheetData>
    <row r="1" spans="1:11">
      <c r="A1" s="239" t="s">
        <v>317</v>
      </c>
    </row>
    <row r="2" spans="1:11" ht="15" thickBot="1">
      <c r="A2" s="5"/>
      <c r="B2" s="292" t="s">
        <v>187</v>
      </c>
      <c r="C2" s="292"/>
      <c r="D2" s="292"/>
      <c r="E2" s="292"/>
      <c r="F2" s="292"/>
      <c r="G2" s="292"/>
      <c r="H2" s="292"/>
      <c r="I2" s="292"/>
      <c r="J2" s="196"/>
    </row>
    <row r="3" spans="1:11" ht="22.5" customHeight="1" thickBot="1">
      <c r="B3" s="293" t="s">
        <v>86</v>
      </c>
      <c r="C3" s="295" t="s">
        <v>50</v>
      </c>
      <c r="D3" s="286">
        <v>2019</v>
      </c>
      <c r="E3" s="287"/>
      <c r="F3" s="287"/>
      <c r="G3" s="288"/>
      <c r="H3" s="286">
        <v>2020</v>
      </c>
      <c r="I3" s="287"/>
      <c r="J3" s="287"/>
    </row>
    <row r="4" spans="1:11">
      <c r="B4" s="294"/>
      <c r="C4" s="296"/>
      <c r="D4" s="157" t="s">
        <v>38</v>
      </c>
      <c r="E4" s="157" t="s">
        <v>39</v>
      </c>
      <c r="F4" s="157" t="s">
        <v>40</v>
      </c>
      <c r="G4" s="157" t="s">
        <v>41</v>
      </c>
      <c r="H4" s="157" t="s">
        <v>38</v>
      </c>
      <c r="I4" s="157" t="s">
        <v>39</v>
      </c>
      <c r="J4" s="165" t="s">
        <v>156</v>
      </c>
    </row>
    <row r="5" spans="1:11" s="195" customFormat="1" ht="17.25" customHeight="1" thickBot="1">
      <c r="A5" s="4"/>
      <c r="B5" s="141" t="s">
        <v>231</v>
      </c>
      <c r="C5" s="142"/>
      <c r="D5" s="142"/>
      <c r="E5" s="142"/>
      <c r="F5" s="142"/>
      <c r="G5" s="142"/>
      <c r="H5" s="142"/>
      <c r="I5" s="142"/>
      <c r="J5" s="142"/>
      <c r="K5" s="80"/>
    </row>
    <row r="6" spans="1:11" s="195" customFormat="1" thickBot="1">
      <c r="A6" s="4"/>
      <c r="B6" s="143" t="s">
        <v>43</v>
      </c>
      <c r="C6" s="161" t="s">
        <v>51</v>
      </c>
      <c r="D6" s="182"/>
      <c r="E6" s="182"/>
      <c r="F6" s="182"/>
      <c r="G6" s="182"/>
      <c r="H6" s="182"/>
      <c r="I6" s="182"/>
      <c r="J6" s="182"/>
    </row>
    <row r="7" spans="1:11" s="195" customFormat="1" thickBot="1">
      <c r="A7" s="4"/>
      <c r="B7" s="142" t="s">
        <v>44</v>
      </c>
      <c r="C7" s="162" t="s">
        <v>52</v>
      </c>
      <c r="D7" s="183"/>
      <c r="E7" s="183"/>
      <c r="F7" s="183"/>
      <c r="G7" s="183"/>
      <c r="H7" s="183"/>
      <c r="I7" s="183"/>
      <c r="J7" s="183"/>
    </row>
    <row r="8" spans="1:11" s="195" customFormat="1" thickBot="1">
      <c r="A8" s="4"/>
      <c r="B8" s="143" t="s">
        <v>45</v>
      </c>
      <c r="C8" s="161" t="s">
        <v>53</v>
      </c>
      <c r="D8" s="182"/>
      <c r="E8" s="182"/>
      <c r="F8" s="182"/>
      <c r="G8" s="182"/>
      <c r="H8" s="182"/>
      <c r="I8" s="182"/>
      <c r="J8" s="182"/>
    </row>
    <row r="9" spans="1:11" s="195" customFormat="1" thickBot="1">
      <c r="A9" s="4"/>
      <c r="B9" s="142" t="s">
        <v>46</v>
      </c>
      <c r="C9" s="162" t="s">
        <v>54</v>
      </c>
      <c r="D9" s="183"/>
      <c r="E9" s="183"/>
      <c r="F9" s="183"/>
      <c r="G9" s="183"/>
      <c r="H9" s="183"/>
      <c r="I9" s="183"/>
      <c r="J9" s="183"/>
    </row>
    <row r="10" spans="1:11" s="195" customFormat="1" thickBot="1">
      <c r="A10" s="4"/>
      <c r="B10" s="143" t="s">
        <v>47</v>
      </c>
      <c r="C10" s="161" t="s">
        <v>55</v>
      </c>
      <c r="D10" s="182">
        <v>4259</v>
      </c>
      <c r="E10" s="182">
        <v>-6867</v>
      </c>
      <c r="F10" s="182">
        <v>-6341</v>
      </c>
      <c r="G10" s="182">
        <v>-15859</v>
      </c>
      <c r="H10" s="182">
        <v>-827</v>
      </c>
      <c r="I10" s="182">
        <v>-12821</v>
      </c>
      <c r="J10" s="182">
        <v>-15580</v>
      </c>
    </row>
    <row r="11" spans="1:11" s="195" customFormat="1" ht="14">
      <c r="A11" s="4"/>
      <c r="B11" s="289" t="s">
        <v>164</v>
      </c>
      <c r="C11" s="290"/>
      <c r="D11" s="290"/>
      <c r="E11" s="290"/>
      <c r="F11" s="290"/>
      <c r="G11" s="290"/>
      <c r="H11" s="290"/>
      <c r="I11" s="290"/>
      <c r="J11" s="291"/>
    </row>
    <row r="12" spans="1:11" s="195" customFormat="1" ht="14">
      <c r="A12" s="4"/>
      <c r="B12" s="148" t="s">
        <v>48</v>
      </c>
      <c r="C12" s="163"/>
      <c r="D12" s="184">
        <v>43796</v>
      </c>
      <c r="E12" s="184">
        <v>82994</v>
      </c>
      <c r="F12" s="184">
        <v>124353</v>
      </c>
      <c r="G12" s="184">
        <v>167149</v>
      </c>
      <c r="H12" s="184">
        <v>41693</v>
      </c>
      <c r="I12" s="184">
        <v>98526</v>
      </c>
      <c r="J12" s="184">
        <v>112277</v>
      </c>
    </row>
    <row r="13" spans="1:11" s="195" customFormat="1" thickBot="1">
      <c r="A13" s="4"/>
      <c r="B13" s="142" t="s">
        <v>56</v>
      </c>
      <c r="C13" s="142"/>
      <c r="D13" s="185"/>
      <c r="E13" s="185"/>
      <c r="F13" s="185"/>
      <c r="G13" s="185"/>
      <c r="H13" s="185"/>
      <c r="I13" s="185"/>
      <c r="J13" s="185"/>
    </row>
    <row r="14" spans="1:11" s="195" customFormat="1" thickBot="1">
      <c r="A14" s="4"/>
      <c r="B14" s="143" t="s">
        <v>57</v>
      </c>
      <c r="C14" s="161" t="s">
        <v>58</v>
      </c>
      <c r="D14" s="182">
        <v>0</v>
      </c>
      <c r="E14" s="182">
        <v>0</v>
      </c>
      <c r="F14" s="182">
        <v>0</v>
      </c>
      <c r="G14" s="182">
        <v>0</v>
      </c>
      <c r="H14" s="182">
        <v>0</v>
      </c>
      <c r="I14" s="182">
        <v>0</v>
      </c>
      <c r="J14" s="182">
        <v>0</v>
      </c>
    </row>
    <row r="15" spans="1:11" s="195" customFormat="1" thickBot="1">
      <c r="A15" s="4"/>
      <c r="B15" s="142" t="s">
        <v>59</v>
      </c>
      <c r="C15" s="162" t="s">
        <v>60</v>
      </c>
      <c r="D15" s="183">
        <v>0</v>
      </c>
      <c r="E15" s="183">
        <v>0</v>
      </c>
      <c r="F15" s="183">
        <v>0</v>
      </c>
      <c r="G15" s="183">
        <v>0</v>
      </c>
      <c r="H15" s="183">
        <v>0</v>
      </c>
      <c r="I15" s="183">
        <v>0</v>
      </c>
      <c r="J15" s="183">
        <v>0</v>
      </c>
    </row>
    <row r="16" spans="1:11" s="195" customFormat="1" thickBot="1">
      <c r="A16" s="4"/>
      <c r="B16" s="143" t="s">
        <v>61</v>
      </c>
      <c r="C16" s="161" t="s">
        <v>62</v>
      </c>
      <c r="D16" s="182">
        <v>0</v>
      </c>
      <c r="E16" s="182">
        <v>0</v>
      </c>
      <c r="F16" s="182">
        <v>0</v>
      </c>
      <c r="G16" s="182">
        <v>0</v>
      </c>
      <c r="H16" s="182">
        <v>0</v>
      </c>
      <c r="I16" s="182">
        <v>0</v>
      </c>
      <c r="J16" s="182">
        <v>0</v>
      </c>
    </row>
    <row r="17" spans="1:10" s="195" customFormat="1" thickBot="1">
      <c r="A17" s="4"/>
      <c r="B17" s="142" t="s">
        <v>63</v>
      </c>
      <c r="C17" s="162" t="s">
        <v>64</v>
      </c>
      <c r="D17" s="183">
        <v>37014</v>
      </c>
      <c r="E17" s="183">
        <v>74280</v>
      </c>
      <c r="F17" s="183">
        <v>112098</v>
      </c>
      <c r="G17" s="183">
        <v>150057</v>
      </c>
      <c r="H17" s="183">
        <v>37752</v>
      </c>
      <c r="I17" s="183">
        <v>73299</v>
      </c>
      <c r="J17" s="183">
        <v>85751</v>
      </c>
    </row>
    <row r="18" spans="1:10" s="195" customFormat="1" thickBot="1">
      <c r="A18" s="4"/>
      <c r="B18" s="143" t="s">
        <v>65</v>
      </c>
      <c r="C18" s="161" t="s">
        <v>66</v>
      </c>
      <c r="D18" s="182">
        <v>94</v>
      </c>
      <c r="E18" s="182">
        <v>183</v>
      </c>
      <c r="F18" s="182">
        <v>282</v>
      </c>
      <c r="G18" s="182">
        <v>380</v>
      </c>
      <c r="H18" s="182">
        <v>77</v>
      </c>
      <c r="I18" s="182">
        <v>140</v>
      </c>
      <c r="J18" s="182">
        <v>167</v>
      </c>
    </row>
    <row r="19" spans="1:10" s="195" customFormat="1" thickBot="1">
      <c r="A19" s="4"/>
      <c r="B19" s="142" t="s">
        <v>67</v>
      </c>
      <c r="C19" s="142"/>
      <c r="D19" s="183">
        <v>6688</v>
      </c>
      <c r="E19" s="183">
        <v>8531</v>
      </c>
      <c r="F19" s="183">
        <v>11973</v>
      </c>
      <c r="G19" s="183">
        <v>16712</v>
      </c>
      <c r="H19" s="183">
        <v>3864</v>
      </c>
      <c r="I19" s="183">
        <v>25087</v>
      </c>
      <c r="J19" s="183">
        <v>26359</v>
      </c>
    </row>
    <row r="20" spans="1:10" s="195" customFormat="1" ht="14">
      <c r="A20" s="4"/>
      <c r="B20" s="148" t="s">
        <v>49</v>
      </c>
      <c r="C20" s="166"/>
      <c r="D20" s="184">
        <v>39537</v>
      </c>
      <c r="E20" s="184">
        <v>89861</v>
      </c>
      <c r="F20" s="184">
        <v>130694</v>
      </c>
      <c r="G20" s="184">
        <v>183008</v>
      </c>
      <c r="H20" s="184">
        <v>42520</v>
      </c>
      <c r="I20" s="184">
        <v>111347</v>
      </c>
      <c r="J20" s="184">
        <v>127857</v>
      </c>
    </row>
    <row r="21" spans="1:10" s="195" customFormat="1" thickBot="1">
      <c r="A21" s="4"/>
      <c r="B21" s="142" t="s">
        <v>56</v>
      </c>
      <c r="C21" s="142"/>
      <c r="D21" s="185"/>
      <c r="E21" s="185"/>
      <c r="F21" s="185"/>
      <c r="G21" s="185"/>
      <c r="H21" s="185"/>
      <c r="I21" s="185"/>
      <c r="J21" s="185"/>
    </row>
    <row r="22" spans="1:10" s="195" customFormat="1" thickBot="1">
      <c r="A22" s="4"/>
      <c r="B22" s="143" t="s">
        <v>68</v>
      </c>
      <c r="C22" s="161" t="s">
        <v>69</v>
      </c>
      <c r="D22" s="182">
        <v>556</v>
      </c>
      <c r="E22" s="182">
        <v>1244</v>
      </c>
      <c r="F22" s="182">
        <v>1844</v>
      </c>
      <c r="G22" s="182">
        <v>2612</v>
      </c>
      <c r="H22" s="182">
        <v>569</v>
      </c>
      <c r="I22" s="182">
        <v>1277</v>
      </c>
      <c r="J22" s="182">
        <v>1475</v>
      </c>
    </row>
    <row r="23" spans="1:10" s="195" customFormat="1" thickBot="1">
      <c r="A23" s="4"/>
      <c r="B23" s="142" t="s">
        <v>70</v>
      </c>
      <c r="C23" s="162" t="s">
        <v>71</v>
      </c>
      <c r="D23" s="183">
        <v>280</v>
      </c>
      <c r="E23" s="183">
        <v>557</v>
      </c>
      <c r="F23" s="183">
        <v>830</v>
      </c>
      <c r="G23" s="183">
        <v>1141</v>
      </c>
      <c r="H23" s="183">
        <v>286</v>
      </c>
      <c r="I23" s="183">
        <v>568</v>
      </c>
      <c r="J23" s="183">
        <v>672</v>
      </c>
    </row>
    <row r="24" spans="1:10" s="195" customFormat="1" thickBot="1">
      <c r="A24" s="4"/>
      <c r="B24" s="143" t="s">
        <v>72</v>
      </c>
      <c r="C24" s="161" t="s">
        <v>73</v>
      </c>
      <c r="D24" s="182">
        <v>37627</v>
      </c>
      <c r="E24" s="182">
        <v>85180</v>
      </c>
      <c r="F24" s="182">
        <v>123459</v>
      </c>
      <c r="G24" s="182">
        <v>172284</v>
      </c>
      <c r="H24" s="182">
        <v>40098</v>
      </c>
      <c r="I24" s="182">
        <v>103407</v>
      </c>
      <c r="J24" s="182">
        <v>118386</v>
      </c>
    </row>
    <row r="25" spans="1:10" s="195" customFormat="1" thickBot="1">
      <c r="A25" s="4"/>
      <c r="B25" s="142" t="s">
        <v>74</v>
      </c>
      <c r="C25" s="162" t="s">
        <v>75</v>
      </c>
      <c r="D25" s="183">
        <v>0</v>
      </c>
      <c r="E25" s="183">
        <v>0</v>
      </c>
      <c r="F25" s="183">
        <v>0</v>
      </c>
      <c r="G25" s="183">
        <v>0</v>
      </c>
      <c r="H25" s="183">
        <v>0</v>
      </c>
      <c r="I25" s="183">
        <v>0</v>
      </c>
      <c r="J25" s="183">
        <v>0</v>
      </c>
    </row>
    <row r="26" spans="1:10" s="195" customFormat="1" thickBot="1">
      <c r="A26" s="4"/>
      <c r="B26" s="143" t="s">
        <v>76</v>
      </c>
      <c r="C26" s="161" t="s">
        <v>77</v>
      </c>
      <c r="D26" s="182">
        <v>595</v>
      </c>
      <c r="E26" s="182">
        <v>1406</v>
      </c>
      <c r="F26" s="182">
        <v>1941</v>
      </c>
      <c r="G26" s="182">
        <v>2612</v>
      </c>
      <c r="H26" s="182">
        <v>1109</v>
      </c>
      <c r="I26" s="182">
        <v>5165</v>
      </c>
      <c r="J26" s="182">
        <v>5951</v>
      </c>
    </row>
    <row r="27" spans="1:10" s="195" customFormat="1" thickBot="1">
      <c r="A27" s="4"/>
      <c r="B27" s="142" t="s">
        <v>78</v>
      </c>
      <c r="C27" s="162" t="s">
        <v>79</v>
      </c>
      <c r="D27" s="183">
        <v>41</v>
      </c>
      <c r="E27" s="183">
        <v>60</v>
      </c>
      <c r="F27" s="183">
        <v>85</v>
      </c>
      <c r="G27" s="183">
        <v>108</v>
      </c>
      <c r="H27" s="183">
        <v>27</v>
      </c>
      <c r="I27" s="183">
        <v>49</v>
      </c>
      <c r="J27" s="183">
        <v>52</v>
      </c>
    </row>
    <row r="28" spans="1:10" s="195" customFormat="1" thickBot="1">
      <c r="A28" s="4"/>
      <c r="B28" s="143" t="s">
        <v>80</v>
      </c>
      <c r="C28" s="161" t="s">
        <v>81</v>
      </c>
      <c r="D28" s="182">
        <v>0</v>
      </c>
      <c r="E28" s="182">
        <v>0</v>
      </c>
      <c r="F28" s="182">
        <v>0</v>
      </c>
      <c r="G28" s="182">
        <v>0</v>
      </c>
      <c r="H28" s="182">
        <v>0</v>
      </c>
      <c r="I28" s="182">
        <v>0</v>
      </c>
      <c r="J28" s="182">
        <v>0</v>
      </c>
    </row>
    <row r="29" spans="1:10" s="47" customFormat="1" thickBot="1">
      <c r="A29" s="14"/>
      <c r="B29" s="164" t="s">
        <v>67</v>
      </c>
      <c r="C29" s="162"/>
      <c r="D29" s="183">
        <v>438</v>
      </c>
      <c r="E29" s="183">
        <v>1414</v>
      </c>
      <c r="F29" s="183">
        <v>2535</v>
      </c>
      <c r="G29" s="183">
        <v>4251</v>
      </c>
      <c r="H29" s="183">
        <v>431</v>
      </c>
      <c r="I29" s="183">
        <v>881</v>
      </c>
      <c r="J29" s="183">
        <v>1321</v>
      </c>
    </row>
    <row r="30" spans="1:10" s="190" customFormat="1" ht="14">
      <c r="A30" s="14"/>
      <c r="B30" s="186" t="s">
        <v>82</v>
      </c>
      <c r="C30" s="192"/>
      <c r="D30" s="188">
        <v>43068</v>
      </c>
      <c r="E30" s="188">
        <v>48693</v>
      </c>
      <c r="F30" s="188">
        <v>52445</v>
      </c>
      <c r="G30" s="188">
        <v>55024</v>
      </c>
      <c r="H30" s="188">
        <v>55025</v>
      </c>
      <c r="I30" s="188">
        <v>68855</v>
      </c>
      <c r="J30" s="188">
        <v>68859</v>
      </c>
    </row>
    <row r="31" spans="1:10">
      <c r="A31" s="14"/>
    </row>
    <row r="32" spans="1:10">
      <c r="A32" s="14"/>
    </row>
    <row r="33" spans="1:1">
      <c r="A33" s="14"/>
    </row>
    <row r="34" spans="1:1">
      <c r="A34" s="14"/>
    </row>
  </sheetData>
  <mergeCells count="6">
    <mergeCell ref="B11:J11"/>
    <mergeCell ref="B2:I2"/>
    <mergeCell ref="B3:B4"/>
    <mergeCell ref="C3:C4"/>
    <mergeCell ref="D3:G3"/>
    <mergeCell ref="H3:J3"/>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53125" defaultRowHeight="14.5"/>
  <cols>
    <col min="1" max="1" width="3.54296875" style="4" customWidth="1"/>
    <col min="2" max="4" width="43.453125" style="1" customWidth="1"/>
    <col min="5" max="16384" width="11.453125" style="1"/>
  </cols>
  <sheetData>
    <row r="1" spans="1:4">
      <c r="A1" s="239" t="s">
        <v>317</v>
      </c>
    </row>
    <row r="2" spans="1:4">
      <c r="A2" s="5"/>
    </row>
    <row r="3" spans="1:4" ht="15" thickBot="1">
      <c r="A3" s="5"/>
    </row>
    <row r="4" spans="1:4" ht="35.25" customHeight="1" thickBot="1">
      <c r="B4" s="77" t="s">
        <v>188</v>
      </c>
      <c r="C4" s="77" t="s">
        <v>189</v>
      </c>
      <c r="D4" s="77" t="s">
        <v>190</v>
      </c>
    </row>
    <row r="5" spans="1:4" ht="90" customHeight="1" thickBot="1">
      <c r="B5" s="75" t="s">
        <v>191</v>
      </c>
      <c r="C5" s="76" t="s">
        <v>192</v>
      </c>
      <c r="D5" s="76" t="s">
        <v>193</v>
      </c>
    </row>
    <row r="6" spans="1:4" ht="92.25" customHeight="1" thickBot="1">
      <c r="B6" s="75" t="s">
        <v>194</v>
      </c>
      <c r="C6" s="76" t="s">
        <v>192</v>
      </c>
      <c r="D6" s="76" t="s">
        <v>195</v>
      </c>
    </row>
    <row r="7" spans="1:4" ht="84" customHeight="1" thickBot="1">
      <c r="B7" s="75" t="s">
        <v>196</v>
      </c>
      <c r="C7" s="76" t="s">
        <v>197</v>
      </c>
      <c r="D7" s="76" t="s">
        <v>198</v>
      </c>
    </row>
    <row r="8" spans="1:4" ht="87" customHeight="1" thickBot="1">
      <c r="B8" s="75" t="s">
        <v>199</v>
      </c>
      <c r="C8" s="76" t="s">
        <v>200</v>
      </c>
      <c r="D8" s="76" t="s">
        <v>201</v>
      </c>
    </row>
    <row r="9" spans="1:4" ht="126" customHeight="1" thickBot="1">
      <c r="B9" s="75" t="s">
        <v>202</v>
      </c>
      <c r="C9" s="76" t="s">
        <v>203</v>
      </c>
      <c r="D9" s="76" t="s">
        <v>204</v>
      </c>
    </row>
    <row r="10" spans="1:4" ht="92.25" customHeight="1" thickBot="1">
      <c r="B10" s="75" t="s">
        <v>205</v>
      </c>
      <c r="C10" s="76" t="s">
        <v>206</v>
      </c>
      <c r="D10" s="76" t="s">
        <v>207</v>
      </c>
    </row>
    <row r="30" spans="1:1">
      <c r="A30" s="14"/>
    </row>
    <row r="31" spans="1:1">
      <c r="A31" s="14"/>
    </row>
    <row r="32" spans="1:1">
      <c r="A32" s="14"/>
    </row>
    <row r="33" spans="1:1">
      <c r="A33" s="14"/>
    </row>
    <row r="34" spans="1:1">
      <c r="A34" s="14"/>
    </row>
    <row r="35" spans="1:1">
      <c r="A35" s="14"/>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35"/>
  <sheetViews>
    <sheetView showGridLines="0" zoomScale="112" zoomScaleNormal="112" workbookViewId="0"/>
  </sheetViews>
  <sheetFormatPr baseColWidth="10" defaultColWidth="11.453125" defaultRowHeight="14"/>
  <cols>
    <col min="1" max="1" width="3.54296875" style="4" customWidth="1"/>
    <col min="2" max="2" width="46" style="16" customWidth="1"/>
    <col min="3" max="16384" width="11.453125" style="16"/>
  </cols>
  <sheetData>
    <row r="1" spans="1:9" ht="29.25" customHeight="1">
      <c r="A1" s="239" t="s">
        <v>317</v>
      </c>
      <c r="B1" s="69" t="s">
        <v>173</v>
      </c>
      <c r="C1" s="69"/>
      <c r="D1" s="69"/>
      <c r="E1" s="69"/>
      <c r="F1" s="69"/>
    </row>
    <row r="2" spans="1:9">
      <c r="A2" s="5"/>
      <c r="B2" s="69"/>
      <c r="C2" s="69"/>
      <c r="D2" s="69"/>
      <c r="E2" s="69"/>
      <c r="F2" s="69"/>
    </row>
    <row r="3" spans="1:9" ht="15.5">
      <c r="A3" s="5"/>
      <c r="B3" s="70"/>
      <c r="C3" s="70"/>
      <c r="D3" s="70"/>
      <c r="E3" s="70"/>
      <c r="F3" s="70"/>
    </row>
    <row r="4" spans="1:9">
      <c r="B4" s="241" t="s">
        <v>172</v>
      </c>
      <c r="C4" s="241"/>
      <c r="D4" s="241"/>
      <c r="E4" s="241"/>
      <c r="F4" s="241"/>
    </row>
    <row r="5" spans="1:9">
      <c r="B5" s="167"/>
      <c r="C5" s="167"/>
      <c r="D5" s="167"/>
      <c r="E5" s="167"/>
      <c r="F5" s="167"/>
    </row>
    <row r="6" spans="1:9" ht="20.25" customHeight="1">
      <c r="B6" s="17"/>
      <c r="C6" s="242">
        <v>2019</v>
      </c>
      <c r="D6" s="243"/>
      <c r="E6" s="6">
        <v>2020</v>
      </c>
      <c r="F6" s="6">
        <v>2021</v>
      </c>
    </row>
    <row r="7" spans="1:9" ht="19.5" customHeight="1">
      <c r="B7" s="18"/>
      <c r="C7" s="71" t="s">
        <v>167</v>
      </c>
      <c r="D7" s="19" t="s">
        <v>0</v>
      </c>
      <c r="E7" s="19" t="s">
        <v>0</v>
      </c>
      <c r="F7" s="19" t="s">
        <v>0</v>
      </c>
    </row>
    <row r="8" spans="1:9" ht="32.25" customHeight="1">
      <c r="B8" s="8" t="s">
        <v>226</v>
      </c>
      <c r="C8" s="10">
        <v>4885</v>
      </c>
      <c r="D8" s="21">
        <v>0.39244134668838954</v>
      </c>
      <c r="E8" s="21">
        <v>0</v>
      </c>
      <c r="F8" s="21">
        <v>0</v>
      </c>
    </row>
    <row r="9" spans="1:9" ht="32.25" customHeight="1">
      <c r="B9" s="9" t="s">
        <v>227</v>
      </c>
      <c r="C9" s="7">
        <v>2772</v>
      </c>
      <c r="D9" s="20">
        <v>2.2269138444630824E-3</v>
      </c>
      <c r="E9" s="20">
        <v>0</v>
      </c>
      <c r="F9" s="20">
        <v>0</v>
      </c>
    </row>
    <row r="10" spans="1:9" ht="32.25" customHeight="1" thickBot="1">
      <c r="B10" s="8" t="s">
        <v>168</v>
      </c>
      <c r="C10" s="230">
        <v>-19820.952353603938</v>
      </c>
      <c r="D10" s="231">
        <v>0</v>
      </c>
      <c r="E10" s="21">
        <v>0</v>
      </c>
      <c r="F10" s="21">
        <v>0</v>
      </c>
      <c r="G10" s="232"/>
      <c r="H10" s="232"/>
      <c r="I10" s="232"/>
    </row>
    <row r="11" spans="1:9" ht="32.25" customHeight="1">
      <c r="B11" s="9" t="s">
        <v>169</v>
      </c>
      <c r="C11" s="7">
        <v>265</v>
      </c>
      <c r="D11" s="20">
        <v>2.1289039277875788E-2</v>
      </c>
      <c r="E11" s="20">
        <v>0</v>
      </c>
      <c r="F11" s="20">
        <v>0</v>
      </c>
      <c r="G11" s="181"/>
      <c r="H11" s="181"/>
      <c r="I11" s="181"/>
    </row>
    <row r="12" spans="1:9">
      <c r="B12" s="8" t="s">
        <v>170</v>
      </c>
      <c r="C12" s="10">
        <v>28349</v>
      </c>
      <c r="D12" s="21">
        <v>2.2774451867490595</v>
      </c>
      <c r="E12" s="21">
        <v>2.346387010916815</v>
      </c>
      <c r="F12" s="21">
        <v>2.1844858653215224</v>
      </c>
    </row>
    <row r="13" spans="1:9">
      <c r="B13" s="72" t="s">
        <v>171</v>
      </c>
      <c r="C13" s="73"/>
      <c r="D13" s="73"/>
      <c r="E13" s="73"/>
      <c r="F13" s="73"/>
    </row>
    <row r="14" spans="1:9">
      <c r="B14" s="22" t="s">
        <v>83</v>
      </c>
      <c r="C14" s="74"/>
      <c r="D14" s="49">
        <v>1244772</v>
      </c>
      <c r="E14" s="49">
        <v>1105359</v>
      </c>
      <c r="F14" s="49">
        <v>1224727.54</v>
      </c>
    </row>
    <row r="15" spans="1:9">
      <c r="I15" s="20"/>
    </row>
    <row r="30" spans="1:1">
      <c r="A30" s="14"/>
    </row>
    <row r="31" spans="1:1">
      <c r="A31" s="14"/>
    </row>
    <row r="32" spans="1:1">
      <c r="A32" s="14"/>
    </row>
    <row r="33" spans="1:1">
      <c r="A33" s="14"/>
    </row>
    <row r="34" spans="1:1">
      <c r="A34" s="14"/>
    </row>
    <row r="35" spans="1:1">
      <c r="A35" s="14"/>
    </row>
  </sheetData>
  <mergeCells count="2">
    <mergeCell ref="B4:F4"/>
    <mergeCell ref="C6:D6"/>
  </mergeCells>
  <hyperlinks>
    <hyperlink ref="A1"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53125" defaultRowHeight="14"/>
  <cols>
    <col min="1" max="1" width="3.54296875" style="4" customWidth="1"/>
    <col min="2" max="2" width="72" style="4" customWidth="1"/>
    <col min="3" max="3" width="9.7265625" style="4" customWidth="1"/>
    <col min="4" max="4" width="11.453125" style="4" customWidth="1"/>
    <col min="5" max="16384" width="11.453125" style="4"/>
  </cols>
  <sheetData>
    <row r="1" spans="1:8" ht="14.5">
      <c r="A1" s="239" t="s">
        <v>317</v>
      </c>
      <c r="B1" s="248"/>
      <c r="C1" s="248"/>
      <c r="D1" s="248"/>
      <c r="E1" s="248"/>
      <c r="F1" s="248"/>
      <c r="G1" s="248"/>
    </row>
    <row r="2" spans="1:8" ht="15" customHeight="1">
      <c r="A2" s="5"/>
      <c r="B2" s="246" t="s">
        <v>174</v>
      </c>
      <c r="C2" s="246"/>
      <c r="D2" s="246"/>
      <c r="E2" s="246"/>
      <c r="F2" s="246"/>
      <c r="G2" s="246"/>
      <c r="H2" s="246"/>
    </row>
    <row r="3" spans="1:8" ht="27" customHeight="1">
      <c r="A3" s="5"/>
      <c r="B3" s="247"/>
      <c r="C3" s="247"/>
      <c r="D3" s="247"/>
      <c r="E3" s="247"/>
      <c r="F3" s="247"/>
      <c r="G3" s="247"/>
      <c r="H3" s="247"/>
    </row>
    <row r="4" spans="1:8">
      <c r="B4" s="199"/>
      <c r="C4" s="200">
        <v>2014</v>
      </c>
      <c r="D4" s="200">
        <f>C4+1</f>
        <v>2015</v>
      </c>
      <c r="E4" s="200">
        <f>D4+1</f>
        <v>2016</v>
      </c>
      <c r="F4" s="200">
        <f>E4+1</f>
        <v>2017</v>
      </c>
      <c r="G4" s="200">
        <f>F4+1</f>
        <v>2018</v>
      </c>
      <c r="H4" s="200">
        <f>G4+1</f>
        <v>2019</v>
      </c>
    </row>
    <row r="5" spans="1:8">
      <c r="B5" s="249" t="s">
        <v>4</v>
      </c>
      <c r="C5" s="250"/>
      <c r="D5" s="250"/>
      <c r="E5" s="250"/>
      <c r="F5" s="250"/>
      <c r="G5" s="250"/>
      <c r="H5" s="250"/>
    </row>
    <row r="6" spans="1:8">
      <c r="B6" s="201" t="s">
        <v>5</v>
      </c>
      <c r="C6" s="202"/>
      <c r="D6" s="202"/>
      <c r="E6" s="202"/>
      <c r="F6" s="202"/>
      <c r="G6" s="202"/>
      <c r="H6" s="202"/>
    </row>
    <row r="7" spans="1:8">
      <c r="B7" s="203" t="s">
        <v>6</v>
      </c>
      <c r="C7" s="204">
        <v>133626.75000000003</v>
      </c>
      <c r="D7" s="204">
        <v>102954.97600000002</v>
      </c>
      <c r="E7" s="204">
        <v>86527</v>
      </c>
      <c r="F7" s="204">
        <v>77650</v>
      </c>
      <c r="G7" s="204">
        <v>67212.703070310003</v>
      </c>
      <c r="H7" s="204">
        <v>61521</v>
      </c>
    </row>
    <row r="8" spans="1:8">
      <c r="B8" s="205" t="s">
        <v>7</v>
      </c>
      <c r="C8" s="202">
        <v>74048</v>
      </c>
      <c r="D8" s="202">
        <v>53538</v>
      </c>
      <c r="E8" s="202">
        <v>40848</v>
      </c>
      <c r="F8" s="202">
        <v>34838</v>
      </c>
      <c r="G8" s="202">
        <v>29488</v>
      </c>
      <c r="H8" s="202">
        <v>25471</v>
      </c>
    </row>
    <row r="9" spans="1:8">
      <c r="B9" s="203" t="s">
        <v>8</v>
      </c>
      <c r="C9" s="206">
        <v>129584.54999999999</v>
      </c>
      <c r="D9" s="206">
        <v>99722.975999999995</v>
      </c>
      <c r="E9" s="206">
        <v>83158</v>
      </c>
      <c r="F9" s="206">
        <v>73827</v>
      </c>
      <c r="G9" s="206">
        <v>65563.417511680003</v>
      </c>
      <c r="H9" s="206">
        <v>60524</v>
      </c>
    </row>
    <row r="10" spans="1:8">
      <c r="B10" s="205" t="s">
        <v>9</v>
      </c>
      <c r="C10" s="202">
        <v>55089.55</v>
      </c>
      <c r="D10" s="202">
        <v>46384.800000000003</v>
      </c>
      <c r="E10" s="202">
        <v>42656</v>
      </c>
      <c r="F10" s="202">
        <v>39369</v>
      </c>
      <c r="G10" s="202">
        <v>36434.6</v>
      </c>
      <c r="H10" s="202">
        <v>35409</v>
      </c>
    </row>
    <row r="11" spans="1:8">
      <c r="B11" s="249" t="s">
        <v>1</v>
      </c>
      <c r="C11" s="250"/>
      <c r="D11" s="250"/>
      <c r="E11" s="250"/>
      <c r="F11" s="250"/>
      <c r="G11" s="250"/>
      <c r="H11" s="250"/>
    </row>
    <row r="12" spans="1:8">
      <c r="B12" s="201" t="s">
        <v>5</v>
      </c>
      <c r="C12" s="202"/>
      <c r="D12" s="202"/>
      <c r="E12" s="202"/>
      <c r="F12" s="202"/>
      <c r="G12" s="202"/>
      <c r="H12" s="202"/>
    </row>
    <row r="13" spans="1:8">
      <c r="B13" s="203" t="s">
        <v>6</v>
      </c>
      <c r="C13" s="204">
        <v>129841.75000000003</v>
      </c>
      <c r="D13" s="204">
        <v>99794.976000000024</v>
      </c>
      <c r="E13" s="204">
        <v>83248</v>
      </c>
      <c r="F13" s="204">
        <v>73920</v>
      </c>
      <c r="G13" s="204">
        <v>65665.703070310003</v>
      </c>
      <c r="H13" s="204">
        <v>60639</v>
      </c>
    </row>
    <row r="14" spans="1:8">
      <c r="B14" s="205" t="s">
        <v>7</v>
      </c>
      <c r="C14" s="202">
        <v>73557</v>
      </c>
      <c r="D14" s="202">
        <v>53065</v>
      </c>
      <c r="E14" s="202">
        <v>40393</v>
      </c>
      <c r="F14" s="202">
        <v>34416</v>
      </c>
      <c r="G14" s="202">
        <v>29099</v>
      </c>
      <c r="H14" s="202">
        <v>25115</v>
      </c>
    </row>
    <row r="15" spans="1:8">
      <c r="B15" s="203" t="s">
        <v>8</v>
      </c>
      <c r="C15" s="206">
        <v>129584.54999999999</v>
      </c>
      <c r="D15" s="206">
        <v>99722.975999999995</v>
      </c>
      <c r="E15" s="206">
        <v>83158</v>
      </c>
      <c r="F15" s="206">
        <v>73827</v>
      </c>
      <c r="G15" s="206">
        <v>65563.417511680003</v>
      </c>
      <c r="H15" s="206">
        <v>60524</v>
      </c>
    </row>
    <row r="16" spans="1:8">
      <c r="B16" s="205" t="s">
        <v>9</v>
      </c>
      <c r="C16" s="202">
        <v>55089.55</v>
      </c>
      <c r="D16" s="202">
        <v>46384.800000000003</v>
      </c>
      <c r="E16" s="202">
        <v>42656</v>
      </c>
      <c r="F16" s="202">
        <v>39369</v>
      </c>
      <c r="G16" s="202">
        <v>36434.6</v>
      </c>
      <c r="H16" s="202">
        <v>35409</v>
      </c>
    </row>
    <row r="17" spans="2:11">
      <c r="B17" s="249" t="s">
        <v>2</v>
      </c>
      <c r="C17" s="250"/>
      <c r="D17" s="250"/>
      <c r="E17" s="250"/>
      <c r="F17" s="250"/>
      <c r="G17" s="250"/>
      <c r="H17" s="250"/>
    </row>
    <row r="18" spans="2:11">
      <c r="B18" s="201" t="s">
        <v>5</v>
      </c>
      <c r="C18" s="202"/>
      <c r="D18" s="202"/>
      <c r="E18" s="202"/>
      <c r="F18" s="202"/>
      <c r="G18" s="202"/>
      <c r="H18" s="202"/>
    </row>
    <row r="19" spans="2:11">
      <c r="B19" s="203" t="s">
        <v>6</v>
      </c>
      <c r="C19" s="204">
        <v>3024</v>
      </c>
      <c r="D19" s="204">
        <v>2500</v>
      </c>
      <c r="E19" s="204">
        <v>2411</v>
      </c>
      <c r="F19" s="204">
        <v>1933</v>
      </c>
      <c r="G19" s="204">
        <v>1060</v>
      </c>
      <c r="H19" s="204">
        <v>448</v>
      </c>
    </row>
    <row r="20" spans="2:11">
      <c r="B20" s="249" t="s">
        <v>3</v>
      </c>
      <c r="C20" s="250"/>
      <c r="D20" s="250"/>
      <c r="E20" s="250"/>
      <c r="F20" s="250"/>
      <c r="G20" s="250"/>
      <c r="H20" s="250"/>
      <c r="I20" s="5"/>
      <c r="J20" s="5"/>
      <c r="K20" s="5"/>
    </row>
    <row r="21" spans="2:11">
      <c r="B21" s="201" t="s">
        <v>5</v>
      </c>
      <c r="C21" s="202"/>
      <c r="D21" s="202"/>
      <c r="E21" s="202"/>
      <c r="F21" s="202"/>
      <c r="G21" s="202"/>
      <c r="H21" s="202"/>
      <c r="I21" s="5"/>
      <c r="J21" s="5"/>
      <c r="K21" s="5"/>
    </row>
    <row r="22" spans="2:11">
      <c r="B22" s="203" t="s">
        <v>6</v>
      </c>
      <c r="C22" s="204">
        <v>761</v>
      </c>
      <c r="D22" s="204">
        <v>660</v>
      </c>
      <c r="E22" s="204">
        <v>868</v>
      </c>
      <c r="F22" s="204">
        <v>1797</v>
      </c>
      <c r="G22" s="204">
        <v>487</v>
      </c>
      <c r="H22" s="204">
        <v>434</v>
      </c>
      <c r="I22" s="5"/>
      <c r="J22" s="5"/>
      <c r="K22" s="5"/>
    </row>
    <row r="23" spans="2:11" ht="14.5" thickBot="1">
      <c r="B23" s="205" t="s">
        <v>7</v>
      </c>
      <c r="C23" s="202">
        <v>491</v>
      </c>
      <c r="D23" s="202">
        <v>473</v>
      </c>
      <c r="E23" s="202">
        <v>455</v>
      </c>
      <c r="F23" s="202">
        <v>422</v>
      </c>
      <c r="G23" s="202">
        <v>389</v>
      </c>
      <c r="H23" s="202">
        <v>356</v>
      </c>
      <c r="I23" s="5"/>
      <c r="J23" s="5"/>
      <c r="K23" s="5"/>
    </row>
    <row r="24" spans="2:11" ht="15" thickTop="1">
      <c r="B24" s="235" t="s">
        <v>10</v>
      </c>
      <c r="C24" s="234"/>
      <c r="D24" s="234"/>
      <c r="E24" s="234"/>
      <c r="F24" s="234"/>
      <c r="G24" s="234"/>
      <c r="H24" s="234"/>
      <c r="I24" s="5"/>
      <c r="J24" s="5"/>
      <c r="K24" s="5"/>
    </row>
    <row r="25" spans="2:11">
      <c r="B25" s="12" t="s">
        <v>11</v>
      </c>
      <c r="C25" s="12"/>
      <c r="D25" s="13"/>
      <c r="I25" s="5"/>
      <c r="J25" s="5"/>
      <c r="K25" s="5"/>
    </row>
    <row r="26" spans="2:11" ht="24" customHeight="1">
      <c r="B26" s="244" t="s">
        <v>12</v>
      </c>
      <c r="C26" s="244"/>
      <c r="D26" s="244"/>
      <c r="E26" s="244"/>
      <c r="F26" s="244"/>
      <c r="G26" s="244"/>
      <c r="H26" s="5"/>
      <c r="I26" s="5"/>
      <c r="J26" s="5"/>
      <c r="K26" s="5"/>
    </row>
    <row r="27" spans="2:11">
      <c r="B27" s="245" t="s">
        <v>13</v>
      </c>
      <c r="C27" s="245"/>
      <c r="D27" s="245"/>
      <c r="E27" s="245"/>
      <c r="F27" s="245"/>
      <c r="G27" s="245"/>
    </row>
    <row r="28" spans="2:11">
      <c r="B28" s="13"/>
      <c r="C28" s="13"/>
      <c r="D28" s="13"/>
    </row>
    <row r="30" spans="2:11" s="14" customFormat="1">
      <c r="B30" s="4"/>
      <c r="C30" s="4"/>
      <c r="D30" s="4"/>
      <c r="E30" s="4"/>
      <c r="F30" s="4"/>
      <c r="G30" s="4"/>
      <c r="H30" s="4"/>
    </row>
    <row r="31" spans="2:11" s="14" customFormat="1" ht="10.5">
      <c r="C31" s="15"/>
      <c r="D31" s="15"/>
    </row>
    <row r="32" spans="2:11" s="14" customFormat="1" ht="10.5">
      <c r="C32" s="15"/>
      <c r="D32" s="15"/>
    </row>
    <row r="33" spans="2:8" s="14" customFormat="1" ht="10.5">
      <c r="C33" s="15"/>
      <c r="D33" s="15"/>
    </row>
    <row r="34" spans="2:8" s="14" customFormat="1" ht="10.5">
      <c r="C34" s="15"/>
      <c r="D34" s="15"/>
    </row>
    <row r="35" spans="2:8" s="14" customFormat="1" ht="10.5">
      <c r="C35" s="15"/>
      <c r="D35" s="15"/>
    </row>
    <row r="36" spans="2:8">
      <c r="B36" s="14"/>
      <c r="C36" s="15"/>
      <c r="D36" s="15"/>
      <c r="E36" s="14"/>
      <c r="F36" s="14"/>
      <c r="G36" s="14"/>
      <c r="H36" s="14"/>
    </row>
  </sheetData>
  <mergeCells count="8">
    <mergeCell ref="B26:G26"/>
    <mergeCell ref="B27:G27"/>
    <mergeCell ref="B2:H3"/>
    <mergeCell ref="B1:G1"/>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T35"/>
  <sheetViews>
    <sheetView showGridLines="0" zoomScaleNormal="100" workbookViewId="0"/>
  </sheetViews>
  <sheetFormatPr baseColWidth="10" defaultColWidth="11.453125" defaultRowHeight="14"/>
  <cols>
    <col min="1" max="1" width="3.54296875" style="4" customWidth="1"/>
    <col min="2" max="2" width="11.81640625" style="16" customWidth="1"/>
    <col min="3" max="8" width="13.54296875" style="16" customWidth="1"/>
    <col min="9" max="9" width="11.453125" style="16" customWidth="1"/>
    <col min="10" max="16384" width="11.453125" style="16"/>
  </cols>
  <sheetData>
    <row r="1" spans="1:20" ht="14.5">
      <c r="A1" s="239" t="s">
        <v>317</v>
      </c>
      <c r="B1" s="252" t="s">
        <v>175</v>
      </c>
      <c r="C1" s="252"/>
      <c r="D1" s="252"/>
      <c r="E1" s="252"/>
      <c r="F1" s="252"/>
      <c r="G1" s="252"/>
      <c r="H1" s="252"/>
    </row>
    <row r="2" spans="1:20">
      <c r="A2" s="5"/>
      <c r="B2" s="252"/>
      <c r="C2" s="252"/>
      <c r="D2" s="252"/>
      <c r="E2" s="252"/>
      <c r="F2" s="252"/>
      <c r="G2" s="252"/>
      <c r="H2" s="252"/>
    </row>
    <row r="3" spans="1:20">
      <c r="A3" s="5"/>
      <c r="B3" s="241" t="s">
        <v>176</v>
      </c>
      <c r="C3" s="241"/>
      <c r="D3" s="241"/>
      <c r="E3" s="241"/>
      <c r="F3" s="241"/>
      <c r="G3" s="241"/>
      <c r="H3" s="241"/>
      <c r="I3" s="23"/>
      <c r="J3" s="23"/>
    </row>
    <row r="4" spans="1:20" ht="20.25" customHeight="1">
      <c r="B4" s="17"/>
      <c r="C4" s="253">
        <v>2019</v>
      </c>
      <c r="D4" s="254"/>
      <c r="E4" s="253">
        <v>2020</v>
      </c>
      <c r="F4" s="254"/>
      <c r="G4" s="253">
        <f>E4+1</f>
        <v>2021</v>
      </c>
      <c r="H4" s="254"/>
    </row>
    <row r="5" spans="1:20" ht="19.5" customHeight="1">
      <c r="B5" s="18"/>
      <c r="C5" s="19" t="s">
        <v>0</v>
      </c>
      <c r="D5" s="19" t="s">
        <v>14</v>
      </c>
      <c r="E5" s="19" t="s">
        <v>0</v>
      </c>
      <c r="F5" s="19" t="s">
        <v>14</v>
      </c>
      <c r="G5" s="19" t="s">
        <v>0</v>
      </c>
      <c r="H5" s="19" t="s">
        <v>14</v>
      </c>
    </row>
    <row r="6" spans="1:20" ht="32.25" customHeight="1">
      <c r="B6" s="9" t="s">
        <v>15</v>
      </c>
      <c r="C6" s="20">
        <v>4.01</v>
      </c>
      <c r="D6" s="20">
        <v>9.56</v>
      </c>
      <c r="E6" s="20">
        <v>4.7699999999999996</v>
      </c>
      <c r="F6" s="20">
        <v>9</v>
      </c>
      <c r="G6" s="20">
        <v>4.49</v>
      </c>
      <c r="H6" s="20">
        <v>9.35</v>
      </c>
      <c r="K6" s="180"/>
      <c r="L6" s="180"/>
      <c r="M6" s="180"/>
      <c r="N6" s="180"/>
      <c r="O6" s="180"/>
      <c r="P6" s="198"/>
      <c r="Q6" s="198"/>
      <c r="R6" s="198"/>
      <c r="S6" s="198"/>
      <c r="T6" s="198"/>
    </row>
    <row r="7" spans="1:20" ht="32.25" customHeight="1">
      <c r="B7" s="8" t="s">
        <v>16</v>
      </c>
      <c r="C7" s="21">
        <v>6.08</v>
      </c>
      <c r="D7" s="21">
        <v>14.5</v>
      </c>
      <c r="E7" s="21">
        <v>7.6</v>
      </c>
      <c r="F7" s="21">
        <v>14.35</v>
      </c>
      <c r="G7" s="21">
        <v>6.91</v>
      </c>
      <c r="H7" s="21">
        <v>14.4</v>
      </c>
      <c r="K7" s="180"/>
      <c r="L7" s="180"/>
      <c r="M7" s="180"/>
      <c r="N7" s="180"/>
      <c r="O7" s="180"/>
      <c r="P7" s="198"/>
      <c r="Q7" s="198"/>
      <c r="R7" s="198"/>
      <c r="S7" s="198"/>
      <c r="T7" s="198"/>
    </row>
    <row r="8" spans="1:20" ht="32.25" customHeight="1" thickBot="1">
      <c r="B8" s="9" t="s">
        <v>142</v>
      </c>
      <c r="C8" s="20">
        <v>1.93</v>
      </c>
      <c r="D8" s="20">
        <v>4.5999999999999996</v>
      </c>
      <c r="E8" s="20">
        <v>4.2699999999999996</v>
      </c>
      <c r="F8" s="20">
        <v>8.0500000000000007</v>
      </c>
      <c r="G8" s="20">
        <v>3.2</v>
      </c>
      <c r="H8" s="20">
        <v>6.7</v>
      </c>
      <c r="K8" s="180"/>
      <c r="L8" s="180"/>
      <c r="M8" s="180"/>
      <c r="N8" s="180"/>
      <c r="O8" s="180"/>
      <c r="P8" s="198"/>
      <c r="Q8" s="198"/>
      <c r="R8" s="198"/>
      <c r="S8" s="198"/>
      <c r="T8" s="198"/>
    </row>
    <row r="9" spans="1:20" ht="30" customHeight="1" thickTop="1">
      <c r="B9" s="255" t="s">
        <v>143</v>
      </c>
      <c r="C9" s="256"/>
      <c r="D9" s="256"/>
      <c r="E9" s="256"/>
      <c r="F9" s="256"/>
      <c r="G9" s="256"/>
      <c r="H9" s="257"/>
    </row>
    <row r="10" spans="1:20">
      <c r="B10" s="24"/>
      <c r="C10" s="24"/>
      <c r="D10" s="24"/>
      <c r="E10" s="24"/>
      <c r="F10" s="24"/>
      <c r="G10" s="24"/>
      <c r="H10" s="24"/>
    </row>
    <row r="11" spans="1:20">
      <c r="B11" s="22" t="s">
        <v>83</v>
      </c>
      <c r="C11" s="50">
        <v>1244772</v>
      </c>
      <c r="D11" s="50"/>
      <c r="E11" s="50">
        <v>1105359</v>
      </c>
      <c r="F11" s="50"/>
      <c r="G11" s="61">
        <v>1224727.54</v>
      </c>
      <c r="H11" s="22"/>
    </row>
    <row r="14" spans="1:20" ht="43.5" customHeight="1">
      <c r="B14" s="251"/>
      <c r="C14" s="251"/>
      <c r="D14" s="251"/>
      <c r="E14" s="251"/>
      <c r="F14" s="251"/>
      <c r="G14" s="251"/>
      <c r="H14" s="251"/>
    </row>
    <row r="30" spans="1:1">
      <c r="A30" s="14"/>
    </row>
    <row r="31" spans="1:1">
      <c r="A31" s="14"/>
    </row>
    <row r="32" spans="1:1">
      <c r="A32" s="14"/>
    </row>
    <row r="33" spans="1:1">
      <c r="A33" s="14"/>
    </row>
    <row r="34" spans="1:1">
      <c r="A34" s="14"/>
    </row>
    <row r="35" spans="1:1">
      <c r="A35" s="14"/>
    </row>
  </sheetData>
  <mergeCells count="7">
    <mergeCell ref="B14:H14"/>
    <mergeCell ref="B1:H2"/>
    <mergeCell ref="B3:H3"/>
    <mergeCell ref="E4:F4"/>
    <mergeCell ref="G4:H4"/>
    <mergeCell ref="B9:H9"/>
    <mergeCell ref="C4:D4"/>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35"/>
  <sheetViews>
    <sheetView showGridLines="0" zoomScaleNormal="100" workbookViewId="0"/>
  </sheetViews>
  <sheetFormatPr baseColWidth="10" defaultColWidth="11.453125" defaultRowHeight="14"/>
  <cols>
    <col min="1" max="1" width="3.54296875" style="4" customWidth="1"/>
    <col min="2" max="2" width="44.1796875" style="16" customWidth="1"/>
    <col min="3" max="3" width="13" style="16" customWidth="1"/>
    <col min="4" max="16384" width="11.453125" style="16"/>
  </cols>
  <sheetData>
    <row r="1" spans="1:13" ht="14.5">
      <c r="A1" s="239" t="s">
        <v>317</v>
      </c>
      <c r="B1" s="252" t="s">
        <v>175</v>
      </c>
      <c r="C1" s="252"/>
      <c r="D1" s="252"/>
      <c r="E1" s="252"/>
      <c r="F1" s="252"/>
    </row>
    <row r="2" spans="1:13">
      <c r="A2" s="5"/>
      <c r="B2" s="241" t="s">
        <v>177</v>
      </c>
      <c r="C2" s="241"/>
      <c r="D2" s="241"/>
      <c r="E2" s="241"/>
      <c r="F2" s="241"/>
      <c r="G2" s="23"/>
    </row>
    <row r="3" spans="1:13" ht="20.25" customHeight="1">
      <c r="A3" s="5"/>
      <c r="B3" s="258" t="s">
        <v>17</v>
      </c>
      <c r="C3" s="258" t="s">
        <v>18</v>
      </c>
      <c r="D3" s="226">
        <v>2019</v>
      </c>
      <c r="E3" s="193">
        <v>2020</v>
      </c>
      <c r="F3" s="193">
        <f>E3+1</f>
        <v>2021</v>
      </c>
    </row>
    <row r="4" spans="1:13" ht="19.5" customHeight="1">
      <c r="B4" s="258"/>
      <c r="C4" s="258"/>
      <c r="D4" s="226" t="s">
        <v>0</v>
      </c>
      <c r="E4" s="210" t="s">
        <v>0</v>
      </c>
      <c r="F4" s="210" t="s">
        <v>0</v>
      </c>
      <c r="M4" s="25"/>
    </row>
    <row r="5" spans="1:13" ht="32.25" customHeight="1">
      <c r="B5" s="11" t="s">
        <v>19</v>
      </c>
      <c r="C5" s="59">
        <v>1</v>
      </c>
      <c r="D5" s="31">
        <v>5.45</v>
      </c>
      <c r="E5" s="31">
        <v>6.09</v>
      </c>
      <c r="F5" s="31">
        <v>5.74</v>
      </c>
      <c r="G5" s="30"/>
      <c r="I5" s="181"/>
      <c r="J5" s="181"/>
    </row>
    <row r="6" spans="1:13" ht="32.25" customHeight="1">
      <c r="B6" s="32" t="s">
        <v>20</v>
      </c>
      <c r="C6" s="33">
        <v>2</v>
      </c>
      <c r="D6" s="60">
        <v>0.85</v>
      </c>
      <c r="E6" s="60">
        <v>1.01</v>
      </c>
      <c r="F6" s="60">
        <v>0.95</v>
      </c>
      <c r="I6" s="181"/>
      <c r="J6" s="181"/>
    </row>
    <row r="7" spans="1:13" ht="32.25" customHeight="1">
      <c r="B7" s="11" t="s">
        <v>21</v>
      </c>
      <c r="C7" s="59">
        <v>3</v>
      </c>
      <c r="D7" s="31">
        <v>1.85</v>
      </c>
      <c r="E7" s="31">
        <v>2.2200000000000002</v>
      </c>
      <c r="F7" s="31">
        <v>2.08</v>
      </c>
      <c r="I7" s="181"/>
      <c r="J7" s="181"/>
    </row>
    <row r="8" spans="1:13" ht="32.25" customHeight="1">
      <c r="B8" s="32" t="s">
        <v>22</v>
      </c>
      <c r="C8" s="33">
        <v>4</v>
      </c>
      <c r="D8" s="60">
        <v>3.89</v>
      </c>
      <c r="E8" s="60">
        <v>5.55</v>
      </c>
      <c r="F8" s="60">
        <v>4.8</v>
      </c>
      <c r="I8" s="181"/>
      <c r="J8" s="181"/>
    </row>
    <row r="9" spans="1:13" ht="32.25" customHeight="1">
      <c r="B9" s="11" t="s">
        <v>23</v>
      </c>
      <c r="C9" s="59">
        <v>5</v>
      </c>
      <c r="D9" s="31">
        <v>0.89</v>
      </c>
      <c r="E9" s="31">
        <v>1.0900000000000001</v>
      </c>
      <c r="F9" s="31">
        <v>1.04</v>
      </c>
      <c r="I9" s="181"/>
      <c r="J9" s="181"/>
    </row>
    <row r="10" spans="1:13" ht="32.25" customHeight="1">
      <c r="B10" s="32" t="s">
        <v>24</v>
      </c>
      <c r="C10" s="33">
        <v>6</v>
      </c>
      <c r="D10" s="60">
        <v>0.46</v>
      </c>
      <c r="E10" s="60">
        <v>0.55000000000000004</v>
      </c>
      <c r="F10" s="60">
        <v>0.52</v>
      </c>
      <c r="I10" s="181"/>
      <c r="J10" s="181"/>
    </row>
    <row r="11" spans="1:13" ht="32.25" customHeight="1">
      <c r="B11" s="11" t="s">
        <v>25</v>
      </c>
      <c r="C11" s="59">
        <v>7</v>
      </c>
      <c r="D11" s="31">
        <v>6.08</v>
      </c>
      <c r="E11" s="31">
        <v>7.6</v>
      </c>
      <c r="F11" s="31">
        <v>6.91</v>
      </c>
      <c r="I11" s="181"/>
      <c r="J11" s="181"/>
    </row>
    <row r="12" spans="1:13" ht="32.25" customHeight="1">
      <c r="B12" s="32" t="s">
        <v>26</v>
      </c>
      <c r="C12" s="33">
        <v>8</v>
      </c>
      <c r="D12" s="60">
        <v>1.1100000000000001</v>
      </c>
      <c r="E12" s="60">
        <v>1.34</v>
      </c>
      <c r="F12" s="60">
        <v>1.28</v>
      </c>
      <c r="I12" s="181"/>
      <c r="J12" s="181"/>
    </row>
    <row r="13" spans="1:13" ht="32.25" customHeight="1">
      <c r="B13" s="11" t="s">
        <v>27</v>
      </c>
      <c r="C13" s="59">
        <v>9</v>
      </c>
      <c r="D13" s="31">
        <v>4.01</v>
      </c>
      <c r="E13" s="31">
        <v>4.7699999999999996</v>
      </c>
      <c r="F13" s="31">
        <v>4.49</v>
      </c>
      <c r="I13" s="181"/>
      <c r="J13" s="181"/>
    </row>
    <row r="14" spans="1:13" ht="32.25" customHeight="1">
      <c r="B14" s="32" t="s">
        <v>28</v>
      </c>
      <c r="C14" s="33">
        <v>10</v>
      </c>
      <c r="D14" s="60">
        <v>17.350000000000001</v>
      </c>
      <c r="E14" s="60">
        <v>22.77</v>
      </c>
      <c r="F14" s="60">
        <v>20.2</v>
      </c>
      <c r="I14" s="181"/>
      <c r="J14" s="181"/>
    </row>
    <row r="15" spans="1:13" ht="32.25" customHeight="1" thickBot="1">
      <c r="B15" s="34" t="s">
        <v>29</v>
      </c>
      <c r="C15" s="35" t="s">
        <v>30</v>
      </c>
      <c r="D15" s="36">
        <v>41.93</v>
      </c>
      <c r="E15" s="36">
        <v>52.97</v>
      </c>
      <c r="F15" s="36">
        <v>48.01</v>
      </c>
      <c r="I15" s="181"/>
      <c r="J15" s="181"/>
    </row>
    <row r="16" spans="1:13" ht="12" customHeight="1" thickTop="1">
      <c r="B16" s="26"/>
      <c r="C16" s="27"/>
      <c r="D16" s="28"/>
      <c r="E16" s="28"/>
      <c r="F16" s="28"/>
    </row>
    <row r="17" spans="1:10" ht="14.5" thickBot="1">
      <c r="B17" s="22" t="s">
        <v>83</v>
      </c>
      <c r="C17" s="22"/>
      <c r="D17" s="50">
        <v>1244772</v>
      </c>
      <c r="E17" s="50">
        <v>1105359</v>
      </c>
      <c r="F17" s="61">
        <v>1224727.54</v>
      </c>
      <c r="G17" s="24"/>
      <c r="H17" s="24"/>
      <c r="I17" s="24"/>
      <c r="J17" s="24"/>
    </row>
    <row r="18" spans="1:10" ht="15" customHeight="1" thickTop="1" thickBot="1">
      <c r="B18" s="65" t="s">
        <v>236</v>
      </c>
      <c r="C18" s="66"/>
      <c r="D18" s="66"/>
      <c r="E18" s="66"/>
      <c r="F18" s="66"/>
      <c r="G18" s="67"/>
      <c r="H18" s="67"/>
      <c r="I18" s="67"/>
      <c r="J18" s="68"/>
    </row>
    <row r="19" spans="1:10">
      <c r="B19" s="25"/>
      <c r="C19" s="25"/>
      <c r="D19" s="25"/>
      <c r="E19" s="25"/>
      <c r="F19" s="25"/>
      <c r="G19" s="25"/>
    </row>
    <row r="20" spans="1:10">
      <c r="C20" s="29"/>
      <c r="D20" s="29"/>
      <c r="E20" s="29"/>
    </row>
    <row r="30" spans="1:10">
      <c r="A30" s="14"/>
    </row>
    <row r="31" spans="1:10">
      <c r="A31" s="14"/>
    </row>
    <row r="32" spans="1:10">
      <c r="A32" s="14"/>
    </row>
    <row r="33" spans="1:1">
      <c r="A33" s="14"/>
    </row>
    <row r="34" spans="1:1">
      <c r="A34" s="14"/>
    </row>
    <row r="35" spans="1:1">
      <c r="A35" s="14"/>
    </row>
  </sheetData>
  <mergeCells count="4">
    <mergeCell ref="B1:F1"/>
    <mergeCell ref="B2:F2"/>
    <mergeCell ref="B3:B4"/>
    <mergeCell ref="C3:C4"/>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G35"/>
  <sheetViews>
    <sheetView showGridLines="0" zoomScale="80" zoomScaleNormal="80" workbookViewId="0">
      <pane ySplit="4" topLeftCell="A5" activePane="bottomLeft" state="frozen"/>
      <selection pane="bottomLeft"/>
    </sheetView>
  </sheetViews>
  <sheetFormatPr baseColWidth="10" defaultRowHeight="14"/>
  <cols>
    <col min="1" max="1" width="3.54296875" style="4" customWidth="1"/>
    <col min="2" max="2" width="27" style="56" customWidth="1"/>
    <col min="3" max="3" width="62" style="56" bestFit="1" customWidth="1"/>
    <col min="4" max="4" width="10.7265625" style="56" customWidth="1"/>
    <col min="5" max="5" width="11" style="56" customWidth="1"/>
    <col min="6" max="6" width="31" style="57" customWidth="1"/>
    <col min="7" max="7" width="11.7265625" style="56" customWidth="1"/>
    <col min="8" max="229" width="11.54296875" style="55"/>
    <col min="230" max="230" width="27" style="55" customWidth="1"/>
    <col min="231" max="231" width="38.81640625" style="55" customWidth="1"/>
    <col min="232" max="232" width="15.1796875" style="55" customWidth="1"/>
    <col min="233" max="233" width="12.54296875" style="55" customWidth="1"/>
    <col min="234" max="234" width="22.7265625" style="55" customWidth="1"/>
    <col min="235" max="236" width="11.54296875" style="55"/>
    <col min="237" max="237" width="11.453125" style="55" customWidth="1"/>
    <col min="238" max="485" width="11.54296875" style="55"/>
    <col min="486" max="486" width="27" style="55" customWidth="1"/>
    <col min="487" max="487" width="38.81640625" style="55" customWidth="1"/>
    <col min="488" max="488" width="15.1796875" style="55" customWidth="1"/>
    <col min="489" max="489" width="12.54296875" style="55" customWidth="1"/>
    <col min="490" max="490" width="22.7265625" style="55" customWidth="1"/>
    <col min="491" max="492" width="11.54296875" style="55"/>
    <col min="493" max="493" width="11.453125" style="55" customWidth="1"/>
    <col min="494" max="741" width="11.54296875" style="55"/>
    <col min="742" max="742" width="27" style="55" customWidth="1"/>
    <col min="743" max="743" width="38.81640625" style="55" customWidth="1"/>
    <col min="744" max="744" width="15.1796875" style="55" customWidth="1"/>
    <col min="745" max="745" width="12.54296875" style="55" customWidth="1"/>
    <col min="746" max="746" width="22.7265625" style="55" customWidth="1"/>
    <col min="747" max="748" width="11.54296875" style="55"/>
    <col min="749" max="749" width="11.453125" style="55" customWidth="1"/>
    <col min="750" max="997" width="11.54296875" style="55"/>
    <col min="998" max="998" width="27" style="55" customWidth="1"/>
    <col min="999" max="999" width="38.81640625" style="55" customWidth="1"/>
    <col min="1000" max="1000" width="15.1796875" style="55" customWidth="1"/>
    <col min="1001" max="1001" width="12.54296875" style="55" customWidth="1"/>
    <col min="1002" max="1002" width="22.7265625" style="55" customWidth="1"/>
    <col min="1003" max="1004" width="11.54296875" style="55"/>
    <col min="1005" max="1005" width="11.453125" style="55" customWidth="1"/>
    <col min="1006" max="1253" width="11.54296875" style="55"/>
    <col min="1254" max="1254" width="27" style="55" customWidth="1"/>
    <col min="1255" max="1255" width="38.81640625" style="55" customWidth="1"/>
    <col min="1256" max="1256" width="15.1796875" style="55" customWidth="1"/>
    <col min="1257" max="1257" width="12.54296875" style="55" customWidth="1"/>
    <col min="1258" max="1258" width="22.7265625" style="55" customWidth="1"/>
    <col min="1259" max="1260" width="11.54296875" style="55"/>
    <col min="1261" max="1261" width="11.453125" style="55" customWidth="1"/>
    <col min="1262" max="1509" width="11.54296875" style="55"/>
    <col min="1510" max="1510" width="27" style="55" customWidth="1"/>
    <col min="1511" max="1511" width="38.81640625" style="55" customWidth="1"/>
    <col min="1512" max="1512" width="15.1796875" style="55" customWidth="1"/>
    <col min="1513" max="1513" width="12.54296875" style="55" customWidth="1"/>
    <col min="1514" max="1514" width="22.7265625" style="55" customWidth="1"/>
    <col min="1515" max="1516" width="11.54296875" style="55"/>
    <col min="1517" max="1517" width="11.453125" style="55" customWidth="1"/>
    <col min="1518" max="1765" width="11.54296875" style="55"/>
    <col min="1766" max="1766" width="27" style="55" customWidth="1"/>
    <col min="1767" max="1767" width="38.81640625" style="55" customWidth="1"/>
    <col min="1768" max="1768" width="15.1796875" style="55" customWidth="1"/>
    <col min="1769" max="1769" width="12.54296875" style="55" customWidth="1"/>
    <col min="1770" max="1770" width="22.7265625" style="55" customWidth="1"/>
    <col min="1771" max="1772" width="11.54296875" style="55"/>
    <col min="1773" max="1773" width="11.453125" style="55" customWidth="1"/>
    <col min="1774" max="2021" width="11.54296875" style="55"/>
    <col min="2022" max="2022" width="27" style="55" customWidth="1"/>
    <col min="2023" max="2023" width="38.81640625" style="55" customWidth="1"/>
    <col min="2024" max="2024" width="15.1796875" style="55" customWidth="1"/>
    <col min="2025" max="2025" width="12.54296875" style="55" customWidth="1"/>
    <col min="2026" max="2026" width="22.7265625" style="55" customWidth="1"/>
    <col min="2027" max="2028" width="11.54296875" style="55"/>
    <col min="2029" max="2029" width="11.453125" style="55" customWidth="1"/>
    <col min="2030" max="2277" width="11.54296875" style="55"/>
    <col min="2278" max="2278" width="27" style="55" customWidth="1"/>
    <col min="2279" max="2279" width="38.81640625" style="55" customWidth="1"/>
    <col min="2280" max="2280" width="15.1796875" style="55" customWidth="1"/>
    <col min="2281" max="2281" width="12.54296875" style="55" customWidth="1"/>
    <col min="2282" max="2282" width="22.7265625" style="55" customWidth="1"/>
    <col min="2283" max="2284" width="11.54296875" style="55"/>
    <col min="2285" max="2285" width="11.453125" style="55" customWidth="1"/>
    <col min="2286" max="2533" width="11.54296875" style="55"/>
    <col min="2534" max="2534" width="27" style="55" customWidth="1"/>
    <col min="2535" max="2535" width="38.81640625" style="55" customWidth="1"/>
    <col min="2536" max="2536" width="15.1796875" style="55" customWidth="1"/>
    <col min="2537" max="2537" width="12.54296875" style="55" customWidth="1"/>
    <col min="2538" max="2538" width="22.7265625" style="55" customWidth="1"/>
    <col min="2539" max="2540" width="11.54296875" style="55"/>
    <col min="2541" max="2541" width="11.453125" style="55" customWidth="1"/>
    <col min="2542" max="2789" width="11.54296875" style="55"/>
    <col min="2790" max="2790" width="27" style="55" customWidth="1"/>
    <col min="2791" max="2791" width="38.81640625" style="55" customWidth="1"/>
    <col min="2792" max="2792" width="15.1796875" style="55" customWidth="1"/>
    <col min="2793" max="2793" width="12.54296875" style="55" customWidth="1"/>
    <col min="2794" max="2794" width="22.7265625" style="55" customWidth="1"/>
    <col min="2795" max="2796" width="11.54296875" style="55"/>
    <col min="2797" max="2797" width="11.453125" style="55" customWidth="1"/>
    <col min="2798" max="3045" width="11.54296875" style="55"/>
    <col min="3046" max="3046" width="27" style="55" customWidth="1"/>
    <col min="3047" max="3047" width="38.81640625" style="55" customWidth="1"/>
    <col min="3048" max="3048" width="15.1796875" style="55" customWidth="1"/>
    <col min="3049" max="3049" width="12.54296875" style="55" customWidth="1"/>
    <col min="3050" max="3050" width="22.7265625" style="55" customWidth="1"/>
    <col min="3051" max="3052" width="11.54296875" style="55"/>
    <col min="3053" max="3053" width="11.453125" style="55" customWidth="1"/>
    <col min="3054" max="3301" width="11.54296875" style="55"/>
    <col min="3302" max="3302" width="27" style="55" customWidth="1"/>
    <col min="3303" max="3303" width="38.81640625" style="55" customWidth="1"/>
    <col min="3304" max="3304" width="15.1796875" style="55" customWidth="1"/>
    <col min="3305" max="3305" width="12.54296875" style="55" customWidth="1"/>
    <col min="3306" max="3306" width="22.7265625" style="55" customWidth="1"/>
    <col min="3307" max="3308" width="11.54296875" style="55"/>
    <col min="3309" max="3309" width="11.453125" style="55" customWidth="1"/>
    <col min="3310" max="3557" width="11.54296875" style="55"/>
    <col min="3558" max="3558" width="27" style="55" customWidth="1"/>
    <col min="3559" max="3559" width="38.81640625" style="55" customWidth="1"/>
    <col min="3560" max="3560" width="15.1796875" style="55" customWidth="1"/>
    <col min="3561" max="3561" width="12.54296875" style="55" customWidth="1"/>
    <col min="3562" max="3562" width="22.7265625" style="55" customWidth="1"/>
    <col min="3563" max="3564" width="11.54296875" style="55"/>
    <col min="3565" max="3565" width="11.453125" style="55" customWidth="1"/>
    <col min="3566" max="3813" width="11.54296875" style="55"/>
    <col min="3814" max="3814" width="27" style="55" customWidth="1"/>
    <col min="3815" max="3815" width="38.81640625" style="55" customWidth="1"/>
    <col min="3816" max="3816" width="15.1796875" style="55" customWidth="1"/>
    <col min="3817" max="3817" width="12.54296875" style="55" customWidth="1"/>
    <col min="3818" max="3818" width="22.7265625" style="55" customWidth="1"/>
    <col min="3819" max="3820" width="11.54296875" style="55"/>
    <col min="3821" max="3821" width="11.453125" style="55" customWidth="1"/>
    <col min="3822" max="4069" width="11.54296875" style="55"/>
    <col min="4070" max="4070" width="27" style="55" customWidth="1"/>
    <col min="4071" max="4071" width="38.81640625" style="55" customWidth="1"/>
    <col min="4072" max="4072" width="15.1796875" style="55" customWidth="1"/>
    <col min="4073" max="4073" width="12.54296875" style="55" customWidth="1"/>
    <col min="4074" max="4074" width="22.7265625" style="55" customWidth="1"/>
    <col min="4075" max="4076" width="11.54296875" style="55"/>
    <col min="4077" max="4077" width="11.453125" style="55" customWidth="1"/>
    <col min="4078" max="4325" width="11.54296875" style="55"/>
    <col min="4326" max="4326" width="27" style="55" customWidth="1"/>
    <col min="4327" max="4327" width="38.81640625" style="55" customWidth="1"/>
    <col min="4328" max="4328" width="15.1796875" style="55" customWidth="1"/>
    <col min="4329" max="4329" width="12.54296875" style="55" customWidth="1"/>
    <col min="4330" max="4330" width="22.7265625" style="55" customWidth="1"/>
    <col min="4331" max="4332" width="11.54296875" style="55"/>
    <col min="4333" max="4333" width="11.453125" style="55" customWidth="1"/>
    <col min="4334" max="4581" width="11.54296875" style="55"/>
    <col min="4582" max="4582" width="27" style="55" customWidth="1"/>
    <col min="4583" max="4583" width="38.81640625" style="55" customWidth="1"/>
    <col min="4584" max="4584" width="15.1796875" style="55" customWidth="1"/>
    <col min="4585" max="4585" width="12.54296875" style="55" customWidth="1"/>
    <col min="4586" max="4586" width="22.7265625" style="55" customWidth="1"/>
    <col min="4587" max="4588" width="11.54296875" style="55"/>
    <col min="4589" max="4589" width="11.453125" style="55" customWidth="1"/>
    <col min="4590" max="4837" width="11.54296875" style="55"/>
    <col min="4838" max="4838" width="27" style="55" customWidth="1"/>
    <col min="4839" max="4839" width="38.81640625" style="55" customWidth="1"/>
    <col min="4840" max="4840" width="15.1796875" style="55" customWidth="1"/>
    <col min="4841" max="4841" width="12.54296875" style="55" customWidth="1"/>
    <col min="4842" max="4842" width="22.7265625" style="55" customWidth="1"/>
    <col min="4843" max="4844" width="11.54296875" style="55"/>
    <col min="4845" max="4845" width="11.453125" style="55" customWidth="1"/>
    <col min="4846" max="5093" width="11.54296875" style="55"/>
    <col min="5094" max="5094" width="27" style="55" customWidth="1"/>
    <col min="5095" max="5095" width="38.81640625" style="55" customWidth="1"/>
    <col min="5096" max="5096" width="15.1796875" style="55" customWidth="1"/>
    <col min="5097" max="5097" width="12.54296875" style="55" customWidth="1"/>
    <col min="5098" max="5098" width="22.7265625" style="55" customWidth="1"/>
    <col min="5099" max="5100" width="11.54296875" style="55"/>
    <col min="5101" max="5101" width="11.453125" style="55" customWidth="1"/>
    <col min="5102" max="5349" width="11.54296875" style="55"/>
    <col min="5350" max="5350" width="27" style="55" customWidth="1"/>
    <col min="5351" max="5351" width="38.81640625" style="55" customWidth="1"/>
    <col min="5352" max="5352" width="15.1796875" style="55" customWidth="1"/>
    <col min="5353" max="5353" width="12.54296875" style="55" customWidth="1"/>
    <col min="5354" max="5354" width="22.7265625" style="55" customWidth="1"/>
    <col min="5355" max="5356" width="11.54296875" style="55"/>
    <col min="5357" max="5357" width="11.453125" style="55" customWidth="1"/>
    <col min="5358" max="5605" width="11.54296875" style="55"/>
    <col min="5606" max="5606" width="27" style="55" customWidth="1"/>
    <col min="5607" max="5607" width="38.81640625" style="55" customWidth="1"/>
    <col min="5608" max="5608" width="15.1796875" style="55" customWidth="1"/>
    <col min="5609" max="5609" width="12.54296875" style="55" customWidth="1"/>
    <col min="5610" max="5610" width="22.7265625" style="55" customWidth="1"/>
    <col min="5611" max="5612" width="11.54296875" style="55"/>
    <col min="5613" max="5613" width="11.453125" style="55" customWidth="1"/>
    <col min="5614" max="5861" width="11.54296875" style="55"/>
    <col min="5862" max="5862" width="27" style="55" customWidth="1"/>
    <col min="5863" max="5863" width="38.81640625" style="55" customWidth="1"/>
    <col min="5864" max="5864" width="15.1796875" style="55" customWidth="1"/>
    <col min="5865" max="5865" width="12.54296875" style="55" customWidth="1"/>
    <col min="5866" max="5866" width="22.7265625" style="55" customWidth="1"/>
    <col min="5867" max="5868" width="11.54296875" style="55"/>
    <col min="5869" max="5869" width="11.453125" style="55" customWidth="1"/>
    <col min="5870" max="6117" width="11.54296875" style="55"/>
    <col min="6118" max="6118" width="27" style="55" customWidth="1"/>
    <col min="6119" max="6119" width="38.81640625" style="55" customWidth="1"/>
    <col min="6120" max="6120" width="15.1796875" style="55" customWidth="1"/>
    <col min="6121" max="6121" width="12.54296875" style="55" customWidth="1"/>
    <col min="6122" max="6122" width="22.7265625" style="55" customWidth="1"/>
    <col min="6123" max="6124" width="11.54296875" style="55"/>
    <col min="6125" max="6125" width="11.453125" style="55" customWidth="1"/>
    <col min="6126" max="6373" width="11.54296875" style="55"/>
    <col min="6374" max="6374" width="27" style="55" customWidth="1"/>
    <col min="6375" max="6375" width="38.81640625" style="55" customWidth="1"/>
    <col min="6376" max="6376" width="15.1796875" style="55" customWidth="1"/>
    <col min="6377" max="6377" width="12.54296875" style="55" customWidth="1"/>
    <col min="6378" max="6378" width="22.7265625" style="55" customWidth="1"/>
    <col min="6379" max="6380" width="11.54296875" style="55"/>
    <col min="6381" max="6381" width="11.453125" style="55" customWidth="1"/>
    <col min="6382" max="6629" width="11.54296875" style="55"/>
    <col min="6630" max="6630" width="27" style="55" customWidth="1"/>
    <col min="6631" max="6631" width="38.81640625" style="55" customWidth="1"/>
    <col min="6632" max="6632" width="15.1796875" style="55" customWidth="1"/>
    <col min="6633" max="6633" width="12.54296875" style="55" customWidth="1"/>
    <col min="6634" max="6634" width="22.7265625" style="55" customWidth="1"/>
    <col min="6635" max="6636" width="11.54296875" style="55"/>
    <col min="6637" max="6637" width="11.453125" style="55" customWidth="1"/>
    <col min="6638" max="6885" width="11.54296875" style="55"/>
    <col min="6886" max="6886" width="27" style="55" customWidth="1"/>
    <col min="6887" max="6887" width="38.81640625" style="55" customWidth="1"/>
    <col min="6888" max="6888" width="15.1796875" style="55" customWidth="1"/>
    <col min="6889" max="6889" width="12.54296875" style="55" customWidth="1"/>
    <col min="6890" max="6890" width="22.7265625" style="55" customWidth="1"/>
    <col min="6891" max="6892" width="11.54296875" style="55"/>
    <col min="6893" max="6893" width="11.453125" style="55" customWidth="1"/>
    <col min="6894" max="7141" width="11.54296875" style="55"/>
    <col min="7142" max="7142" width="27" style="55" customWidth="1"/>
    <col min="7143" max="7143" width="38.81640625" style="55" customWidth="1"/>
    <col min="7144" max="7144" width="15.1796875" style="55" customWidth="1"/>
    <col min="7145" max="7145" width="12.54296875" style="55" customWidth="1"/>
    <col min="7146" max="7146" width="22.7265625" style="55" customWidth="1"/>
    <col min="7147" max="7148" width="11.54296875" style="55"/>
    <col min="7149" max="7149" width="11.453125" style="55" customWidth="1"/>
    <col min="7150" max="7397" width="11.54296875" style="55"/>
    <col min="7398" max="7398" width="27" style="55" customWidth="1"/>
    <col min="7399" max="7399" width="38.81640625" style="55" customWidth="1"/>
    <col min="7400" max="7400" width="15.1796875" style="55" customWidth="1"/>
    <col min="7401" max="7401" width="12.54296875" style="55" customWidth="1"/>
    <col min="7402" max="7402" width="22.7265625" style="55" customWidth="1"/>
    <col min="7403" max="7404" width="11.54296875" style="55"/>
    <col min="7405" max="7405" width="11.453125" style="55" customWidth="1"/>
    <col min="7406" max="7653" width="11.54296875" style="55"/>
    <col min="7654" max="7654" width="27" style="55" customWidth="1"/>
    <col min="7655" max="7655" width="38.81640625" style="55" customWidth="1"/>
    <col min="7656" max="7656" width="15.1796875" style="55" customWidth="1"/>
    <col min="7657" max="7657" width="12.54296875" style="55" customWidth="1"/>
    <col min="7658" max="7658" width="22.7265625" style="55" customWidth="1"/>
    <col min="7659" max="7660" width="11.54296875" style="55"/>
    <col min="7661" max="7661" width="11.453125" style="55" customWidth="1"/>
    <col min="7662" max="7909" width="11.54296875" style="55"/>
    <col min="7910" max="7910" width="27" style="55" customWidth="1"/>
    <col min="7911" max="7911" width="38.81640625" style="55" customWidth="1"/>
    <col min="7912" max="7912" width="15.1796875" style="55" customWidth="1"/>
    <col min="7913" max="7913" width="12.54296875" style="55" customWidth="1"/>
    <col min="7914" max="7914" width="22.7265625" style="55" customWidth="1"/>
    <col min="7915" max="7916" width="11.54296875" style="55"/>
    <col min="7917" max="7917" width="11.453125" style="55" customWidth="1"/>
    <col min="7918" max="8165" width="11.54296875" style="55"/>
    <col min="8166" max="8166" width="27" style="55" customWidth="1"/>
    <col min="8167" max="8167" width="38.81640625" style="55" customWidth="1"/>
    <col min="8168" max="8168" width="15.1796875" style="55" customWidth="1"/>
    <col min="8169" max="8169" width="12.54296875" style="55" customWidth="1"/>
    <col min="8170" max="8170" width="22.7265625" style="55" customWidth="1"/>
    <col min="8171" max="8172" width="11.54296875" style="55"/>
    <col min="8173" max="8173" width="11.453125" style="55" customWidth="1"/>
    <col min="8174" max="8421" width="11.54296875" style="55"/>
    <col min="8422" max="8422" width="27" style="55" customWidth="1"/>
    <col min="8423" max="8423" width="38.81640625" style="55" customWidth="1"/>
    <col min="8424" max="8424" width="15.1796875" style="55" customWidth="1"/>
    <col min="8425" max="8425" width="12.54296875" style="55" customWidth="1"/>
    <col min="8426" max="8426" width="22.7265625" style="55" customWidth="1"/>
    <col min="8427" max="8428" width="11.54296875" style="55"/>
    <col min="8429" max="8429" width="11.453125" style="55" customWidth="1"/>
    <col min="8430" max="8677" width="11.54296875" style="55"/>
    <col min="8678" max="8678" width="27" style="55" customWidth="1"/>
    <col min="8679" max="8679" width="38.81640625" style="55" customWidth="1"/>
    <col min="8680" max="8680" width="15.1796875" style="55" customWidth="1"/>
    <col min="8681" max="8681" width="12.54296875" style="55" customWidth="1"/>
    <col min="8682" max="8682" width="22.7265625" style="55" customWidth="1"/>
    <col min="8683" max="8684" width="11.54296875" style="55"/>
    <col min="8685" max="8685" width="11.453125" style="55" customWidth="1"/>
    <col min="8686" max="8933" width="11.54296875" style="55"/>
    <col min="8934" max="8934" width="27" style="55" customWidth="1"/>
    <col min="8935" max="8935" width="38.81640625" style="55" customWidth="1"/>
    <col min="8936" max="8936" width="15.1796875" style="55" customWidth="1"/>
    <col min="8937" max="8937" width="12.54296875" style="55" customWidth="1"/>
    <col min="8938" max="8938" width="22.7265625" style="55" customWidth="1"/>
    <col min="8939" max="8940" width="11.54296875" style="55"/>
    <col min="8941" max="8941" width="11.453125" style="55" customWidth="1"/>
    <col min="8942" max="9189" width="11.54296875" style="55"/>
    <col min="9190" max="9190" width="27" style="55" customWidth="1"/>
    <col min="9191" max="9191" width="38.81640625" style="55" customWidth="1"/>
    <col min="9192" max="9192" width="15.1796875" style="55" customWidth="1"/>
    <col min="9193" max="9193" width="12.54296875" style="55" customWidth="1"/>
    <col min="9194" max="9194" width="22.7265625" style="55" customWidth="1"/>
    <col min="9195" max="9196" width="11.54296875" style="55"/>
    <col min="9197" max="9197" width="11.453125" style="55" customWidth="1"/>
    <col min="9198" max="9445" width="11.54296875" style="55"/>
    <col min="9446" max="9446" width="27" style="55" customWidth="1"/>
    <col min="9447" max="9447" width="38.81640625" style="55" customWidth="1"/>
    <col min="9448" max="9448" width="15.1796875" style="55" customWidth="1"/>
    <col min="9449" max="9449" width="12.54296875" style="55" customWidth="1"/>
    <col min="9450" max="9450" width="22.7265625" style="55" customWidth="1"/>
    <col min="9451" max="9452" width="11.54296875" style="55"/>
    <col min="9453" max="9453" width="11.453125" style="55" customWidth="1"/>
    <col min="9454" max="9701" width="11.54296875" style="55"/>
    <col min="9702" max="9702" width="27" style="55" customWidth="1"/>
    <col min="9703" max="9703" width="38.81640625" style="55" customWidth="1"/>
    <col min="9704" max="9704" width="15.1796875" style="55" customWidth="1"/>
    <col min="9705" max="9705" width="12.54296875" style="55" customWidth="1"/>
    <col min="9706" max="9706" width="22.7265625" style="55" customWidth="1"/>
    <col min="9707" max="9708" width="11.54296875" style="55"/>
    <col min="9709" max="9709" width="11.453125" style="55" customWidth="1"/>
    <col min="9710" max="9957" width="11.54296875" style="55"/>
    <col min="9958" max="9958" width="27" style="55" customWidth="1"/>
    <col min="9959" max="9959" width="38.81640625" style="55" customWidth="1"/>
    <col min="9960" max="9960" width="15.1796875" style="55" customWidth="1"/>
    <col min="9961" max="9961" width="12.54296875" style="55" customWidth="1"/>
    <col min="9962" max="9962" width="22.7265625" style="55" customWidth="1"/>
    <col min="9963" max="9964" width="11.54296875" style="55"/>
    <col min="9965" max="9965" width="11.453125" style="55" customWidth="1"/>
    <col min="9966" max="10213" width="11.54296875" style="55"/>
    <col min="10214" max="10214" width="27" style="55" customWidth="1"/>
    <col min="10215" max="10215" width="38.81640625" style="55" customWidth="1"/>
    <col min="10216" max="10216" width="15.1796875" style="55" customWidth="1"/>
    <col min="10217" max="10217" width="12.54296875" style="55" customWidth="1"/>
    <col min="10218" max="10218" width="22.7265625" style="55" customWidth="1"/>
    <col min="10219" max="10220" width="11.54296875" style="55"/>
    <col min="10221" max="10221" width="11.453125" style="55" customWidth="1"/>
    <col min="10222" max="10469" width="11.54296875" style="55"/>
    <col min="10470" max="10470" width="27" style="55" customWidth="1"/>
    <col min="10471" max="10471" width="38.81640625" style="55" customWidth="1"/>
    <col min="10472" max="10472" width="15.1796875" style="55" customWidth="1"/>
    <col min="10473" max="10473" width="12.54296875" style="55" customWidth="1"/>
    <col min="10474" max="10474" width="22.7265625" style="55" customWidth="1"/>
    <col min="10475" max="10476" width="11.54296875" style="55"/>
    <col min="10477" max="10477" width="11.453125" style="55" customWidth="1"/>
    <col min="10478" max="10725" width="11.54296875" style="55"/>
    <col min="10726" max="10726" width="27" style="55" customWidth="1"/>
    <col min="10727" max="10727" width="38.81640625" style="55" customWidth="1"/>
    <col min="10728" max="10728" width="15.1796875" style="55" customWidth="1"/>
    <col min="10729" max="10729" width="12.54296875" style="55" customWidth="1"/>
    <col min="10730" max="10730" width="22.7265625" style="55" customWidth="1"/>
    <col min="10731" max="10732" width="11.54296875" style="55"/>
    <col min="10733" max="10733" width="11.453125" style="55" customWidth="1"/>
    <col min="10734" max="10981" width="11.54296875" style="55"/>
    <col min="10982" max="10982" width="27" style="55" customWidth="1"/>
    <col min="10983" max="10983" width="38.81640625" style="55" customWidth="1"/>
    <col min="10984" max="10984" width="15.1796875" style="55" customWidth="1"/>
    <col min="10985" max="10985" width="12.54296875" style="55" customWidth="1"/>
    <col min="10986" max="10986" width="22.7265625" style="55" customWidth="1"/>
    <col min="10987" max="10988" width="11.54296875" style="55"/>
    <col min="10989" max="10989" width="11.453125" style="55" customWidth="1"/>
    <col min="10990" max="11237" width="11.54296875" style="55"/>
    <col min="11238" max="11238" width="27" style="55" customWidth="1"/>
    <col min="11239" max="11239" width="38.81640625" style="55" customWidth="1"/>
    <col min="11240" max="11240" width="15.1796875" style="55" customWidth="1"/>
    <col min="11241" max="11241" width="12.54296875" style="55" customWidth="1"/>
    <col min="11242" max="11242" width="22.7265625" style="55" customWidth="1"/>
    <col min="11243" max="11244" width="11.54296875" style="55"/>
    <col min="11245" max="11245" width="11.453125" style="55" customWidth="1"/>
    <col min="11246" max="11493" width="11.54296875" style="55"/>
    <col min="11494" max="11494" width="27" style="55" customWidth="1"/>
    <col min="11495" max="11495" width="38.81640625" style="55" customWidth="1"/>
    <col min="11496" max="11496" width="15.1796875" style="55" customWidth="1"/>
    <col min="11497" max="11497" width="12.54296875" style="55" customWidth="1"/>
    <col min="11498" max="11498" width="22.7265625" style="55" customWidth="1"/>
    <col min="11499" max="11500" width="11.54296875" style="55"/>
    <col min="11501" max="11501" width="11.453125" style="55" customWidth="1"/>
    <col min="11502" max="11749" width="11.54296875" style="55"/>
    <col min="11750" max="11750" width="27" style="55" customWidth="1"/>
    <col min="11751" max="11751" width="38.81640625" style="55" customWidth="1"/>
    <col min="11752" max="11752" width="15.1796875" style="55" customWidth="1"/>
    <col min="11753" max="11753" width="12.54296875" style="55" customWidth="1"/>
    <col min="11754" max="11754" width="22.7265625" style="55" customWidth="1"/>
    <col min="11755" max="11756" width="11.54296875" style="55"/>
    <col min="11757" max="11757" width="11.453125" style="55" customWidth="1"/>
    <col min="11758" max="12005" width="11.54296875" style="55"/>
    <col min="12006" max="12006" width="27" style="55" customWidth="1"/>
    <col min="12007" max="12007" width="38.81640625" style="55" customWidth="1"/>
    <col min="12008" max="12008" width="15.1796875" style="55" customWidth="1"/>
    <col min="12009" max="12009" width="12.54296875" style="55" customWidth="1"/>
    <col min="12010" max="12010" width="22.7265625" style="55" customWidth="1"/>
    <col min="12011" max="12012" width="11.54296875" style="55"/>
    <col min="12013" max="12013" width="11.453125" style="55" customWidth="1"/>
    <col min="12014" max="12261" width="11.54296875" style="55"/>
    <col min="12262" max="12262" width="27" style="55" customWidth="1"/>
    <col min="12263" max="12263" width="38.81640625" style="55" customWidth="1"/>
    <col min="12264" max="12264" width="15.1796875" style="55" customWidth="1"/>
    <col min="12265" max="12265" width="12.54296875" style="55" customWidth="1"/>
    <col min="12266" max="12266" width="22.7265625" style="55" customWidth="1"/>
    <col min="12267" max="12268" width="11.54296875" style="55"/>
    <col min="12269" max="12269" width="11.453125" style="55" customWidth="1"/>
    <col min="12270" max="12517" width="11.54296875" style="55"/>
    <col min="12518" max="12518" width="27" style="55" customWidth="1"/>
    <col min="12519" max="12519" width="38.81640625" style="55" customWidth="1"/>
    <col min="12520" max="12520" width="15.1796875" style="55" customWidth="1"/>
    <col min="12521" max="12521" width="12.54296875" style="55" customWidth="1"/>
    <col min="12522" max="12522" width="22.7265625" style="55" customWidth="1"/>
    <col min="12523" max="12524" width="11.54296875" style="55"/>
    <col min="12525" max="12525" width="11.453125" style="55" customWidth="1"/>
    <col min="12526" max="12773" width="11.54296875" style="55"/>
    <col min="12774" max="12774" width="27" style="55" customWidth="1"/>
    <col min="12775" max="12775" width="38.81640625" style="55" customWidth="1"/>
    <col min="12776" max="12776" width="15.1796875" style="55" customWidth="1"/>
    <col min="12777" max="12777" width="12.54296875" style="55" customWidth="1"/>
    <col min="12778" max="12778" width="22.7265625" style="55" customWidth="1"/>
    <col min="12779" max="12780" width="11.54296875" style="55"/>
    <col min="12781" max="12781" width="11.453125" style="55" customWidth="1"/>
    <col min="12782" max="13029" width="11.54296875" style="55"/>
    <col min="13030" max="13030" width="27" style="55" customWidth="1"/>
    <col min="13031" max="13031" width="38.81640625" style="55" customWidth="1"/>
    <col min="13032" max="13032" width="15.1796875" style="55" customWidth="1"/>
    <col min="13033" max="13033" width="12.54296875" style="55" customWidth="1"/>
    <col min="13034" max="13034" width="22.7265625" style="55" customWidth="1"/>
    <col min="13035" max="13036" width="11.54296875" style="55"/>
    <col min="13037" max="13037" width="11.453125" style="55" customWidth="1"/>
    <col min="13038" max="13285" width="11.54296875" style="55"/>
    <col min="13286" max="13286" width="27" style="55" customWidth="1"/>
    <col min="13287" max="13287" width="38.81640625" style="55" customWidth="1"/>
    <col min="13288" max="13288" width="15.1796875" style="55" customWidth="1"/>
    <col min="13289" max="13289" width="12.54296875" style="55" customWidth="1"/>
    <col min="13290" max="13290" width="22.7265625" style="55" customWidth="1"/>
    <col min="13291" max="13292" width="11.54296875" style="55"/>
    <col min="13293" max="13293" width="11.453125" style="55" customWidth="1"/>
    <col min="13294" max="13541" width="11.54296875" style="55"/>
    <col min="13542" max="13542" width="27" style="55" customWidth="1"/>
    <col min="13543" max="13543" width="38.81640625" style="55" customWidth="1"/>
    <col min="13544" max="13544" width="15.1796875" style="55" customWidth="1"/>
    <col min="13545" max="13545" width="12.54296875" style="55" customWidth="1"/>
    <col min="13546" max="13546" width="22.7265625" style="55" customWidth="1"/>
    <col min="13547" max="13548" width="11.54296875" style="55"/>
    <col min="13549" max="13549" width="11.453125" style="55" customWidth="1"/>
    <col min="13550" max="13797" width="11.54296875" style="55"/>
    <col min="13798" max="13798" width="27" style="55" customWidth="1"/>
    <col min="13799" max="13799" width="38.81640625" style="55" customWidth="1"/>
    <col min="13800" max="13800" width="15.1796875" style="55" customWidth="1"/>
    <col min="13801" max="13801" width="12.54296875" style="55" customWidth="1"/>
    <col min="13802" max="13802" width="22.7265625" style="55" customWidth="1"/>
    <col min="13803" max="13804" width="11.54296875" style="55"/>
    <col min="13805" max="13805" width="11.453125" style="55" customWidth="1"/>
    <col min="13806" max="14053" width="11.54296875" style="55"/>
    <col min="14054" max="14054" width="27" style="55" customWidth="1"/>
    <col min="14055" max="14055" width="38.81640625" style="55" customWidth="1"/>
    <col min="14056" max="14056" width="15.1796875" style="55" customWidth="1"/>
    <col min="14057" max="14057" width="12.54296875" style="55" customWidth="1"/>
    <col min="14058" max="14058" width="22.7265625" style="55" customWidth="1"/>
    <col min="14059" max="14060" width="11.54296875" style="55"/>
    <col min="14061" max="14061" width="11.453125" style="55" customWidth="1"/>
    <col min="14062" max="14309" width="11.54296875" style="55"/>
    <col min="14310" max="14310" width="27" style="55" customWidth="1"/>
    <col min="14311" max="14311" width="38.81640625" style="55" customWidth="1"/>
    <col min="14312" max="14312" width="15.1796875" style="55" customWidth="1"/>
    <col min="14313" max="14313" width="12.54296875" style="55" customWidth="1"/>
    <col min="14314" max="14314" width="22.7265625" style="55" customWidth="1"/>
    <col min="14315" max="14316" width="11.54296875" style="55"/>
    <col min="14317" max="14317" width="11.453125" style="55" customWidth="1"/>
    <col min="14318" max="14565" width="11.54296875" style="55"/>
    <col min="14566" max="14566" width="27" style="55" customWidth="1"/>
    <col min="14567" max="14567" width="38.81640625" style="55" customWidth="1"/>
    <col min="14568" max="14568" width="15.1796875" style="55" customWidth="1"/>
    <col min="14569" max="14569" width="12.54296875" style="55" customWidth="1"/>
    <col min="14570" max="14570" width="22.7265625" style="55" customWidth="1"/>
    <col min="14571" max="14572" width="11.54296875" style="55"/>
    <col min="14573" max="14573" width="11.453125" style="55" customWidth="1"/>
    <col min="14574" max="14821" width="11.54296875" style="55"/>
    <col min="14822" max="14822" width="27" style="55" customWidth="1"/>
    <col min="14823" max="14823" width="38.81640625" style="55" customWidth="1"/>
    <col min="14824" max="14824" width="15.1796875" style="55" customWidth="1"/>
    <col min="14825" max="14825" width="12.54296875" style="55" customWidth="1"/>
    <col min="14826" max="14826" width="22.7265625" style="55" customWidth="1"/>
    <col min="14827" max="14828" width="11.54296875" style="55"/>
    <col min="14829" max="14829" width="11.453125" style="55" customWidth="1"/>
    <col min="14830" max="15077" width="11.54296875" style="55"/>
    <col min="15078" max="15078" width="27" style="55" customWidth="1"/>
    <col min="15079" max="15079" width="38.81640625" style="55" customWidth="1"/>
    <col min="15080" max="15080" width="15.1796875" style="55" customWidth="1"/>
    <col min="15081" max="15081" width="12.54296875" style="55" customWidth="1"/>
    <col min="15082" max="15082" width="22.7265625" style="55" customWidth="1"/>
    <col min="15083" max="15084" width="11.54296875" style="55"/>
    <col min="15085" max="15085" width="11.453125" style="55" customWidth="1"/>
    <col min="15086" max="15333" width="11.54296875" style="55"/>
    <col min="15334" max="15334" width="27" style="55" customWidth="1"/>
    <col min="15335" max="15335" width="38.81640625" style="55" customWidth="1"/>
    <col min="15336" max="15336" width="15.1796875" style="55" customWidth="1"/>
    <col min="15337" max="15337" width="12.54296875" style="55" customWidth="1"/>
    <col min="15338" max="15338" width="22.7265625" style="55" customWidth="1"/>
    <col min="15339" max="15340" width="11.54296875" style="55"/>
    <col min="15341" max="15341" width="11.453125" style="55" customWidth="1"/>
    <col min="15342" max="15589" width="11.54296875" style="55"/>
    <col min="15590" max="15590" width="27" style="55" customWidth="1"/>
    <col min="15591" max="15591" width="38.81640625" style="55" customWidth="1"/>
    <col min="15592" max="15592" width="15.1796875" style="55" customWidth="1"/>
    <col min="15593" max="15593" width="12.54296875" style="55" customWidth="1"/>
    <col min="15594" max="15594" width="22.7265625" style="55" customWidth="1"/>
    <col min="15595" max="15596" width="11.54296875" style="55"/>
    <col min="15597" max="15597" width="11.453125" style="55" customWidth="1"/>
    <col min="15598" max="15845" width="11.54296875" style="55"/>
    <col min="15846" max="15846" width="27" style="55" customWidth="1"/>
    <col min="15847" max="15847" width="38.81640625" style="55" customWidth="1"/>
    <col min="15848" max="15848" width="15.1796875" style="55" customWidth="1"/>
    <col min="15849" max="15849" width="12.54296875" style="55" customWidth="1"/>
    <col min="15850" max="15850" width="22.7265625" style="55" customWidth="1"/>
    <col min="15851" max="15852" width="11.54296875" style="55"/>
    <col min="15853" max="15853" width="11.453125" style="55" customWidth="1"/>
    <col min="15854" max="16101" width="11.54296875" style="55"/>
    <col min="16102" max="16102" width="27" style="55" customWidth="1"/>
    <col min="16103" max="16103" width="38.81640625" style="55" customWidth="1"/>
    <col min="16104" max="16104" width="15.1796875" style="55" customWidth="1"/>
    <col min="16105" max="16105" width="12.54296875" style="55" customWidth="1"/>
    <col min="16106" max="16106" width="22.7265625" style="55" customWidth="1"/>
    <col min="16107" max="16108" width="11.54296875" style="55"/>
    <col min="16109" max="16109" width="11.453125" style="55" customWidth="1"/>
    <col min="16110" max="16384" width="11.54296875" style="55"/>
  </cols>
  <sheetData>
    <row r="1" spans="1:33" ht="14.5">
      <c r="A1" s="239" t="s">
        <v>317</v>
      </c>
      <c r="B1" s="90"/>
      <c r="C1" s="90"/>
      <c r="D1" s="90"/>
      <c r="E1" s="90"/>
      <c r="F1" s="91"/>
      <c r="G1" s="90"/>
    </row>
    <row r="2" spans="1:33" s="58" customFormat="1" ht="27" customHeight="1">
      <c r="A2" s="5"/>
      <c r="B2" s="259" t="s">
        <v>178</v>
      </c>
      <c r="C2" s="259"/>
      <c r="D2" s="259"/>
      <c r="E2" s="259"/>
      <c r="F2" s="259"/>
      <c r="G2" s="259"/>
      <c r="H2" s="259"/>
      <c r="I2" s="55"/>
      <c r="J2" s="55"/>
      <c r="K2" s="55"/>
      <c r="L2" s="55"/>
      <c r="M2" s="55"/>
      <c r="N2" s="55"/>
      <c r="O2" s="55"/>
      <c r="P2" s="55"/>
      <c r="Q2" s="55"/>
      <c r="R2" s="55"/>
      <c r="S2" s="55"/>
      <c r="T2" s="55"/>
      <c r="U2" s="55"/>
      <c r="V2" s="55"/>
      <c r="W2" s="55"/>
      <c r="X2" s="55"/>
      <c r="Y2" s="55"/>
      <c r="Z2" s="55"/>
      <c r="AA2" s="55"/>
      <c r="AB2" s="55"/>
      <c r="AC2" s="55"/>
      <c r="AD2" s="55"/>
      <c r="AE2" s="55"/>
      <c r="AF2" s="55"/>
    </row>
    <row r="3" spans="1:33" s="39" customFormat="1" ht="45" customHeight="1">
      <c r="A3" s="5"/>
      <c r="B3" s="260" t="s">
        <v>31</v>
      </c>
      <c r="C3" s="260" t="s">
        <v>32</v>
      </c>
      <c r="D3" s="260" t="s">
        <v>232</v>
      </c>
      <c r="E3" s="260" t="s">
        <v>98</v>
      </c>
      <c r="F3" s="260" t="s">
        <v>97</v>
      </c>
      <c r="G3" s="260" t="s">
        <v>289</v>
      </c>
      <c r="H3" s="260"/>
      <c r="I3" s="38"/>
      <c r="J3" s="38"/>
      <c r="K3" s="38"/>
      <c r="L3" s="38"/>
      <c r="M3" s="38"/>
      <c r="N3" s="38"/>
      <c r="O3" s="38"/>
      <c r="P3" s="38"/>
      <c r="Q3" s="38"/>
      <c r="R3" s="38"/>
      <c r="S3" s="38"/>
      <c r="T3" s="38"/>
      <c r="U3" s="38"/>
      <c r="V3" s="38"/>
      <c r="W3" s="38"/>
      <c r="X3" s="38"/>
      <c r="Y3" s="38"/>
      <c r="Z3" s="38"/>
      <c r="AA3" s="38"/>
      <c r="AB3" s="38"/>
      <c r="AC3" s="38"/>
      <c r="AD3" s="38"/>
      <c r="AE3" s="38"/>
      <c r="AF3" s="38"/>
      <c r="AG3" s="38"/>
    </row>
    <row r="4" spans="1:33" s="39" customFormat="1" ht="25.5" customHeight="1">
      <c r="A4" s="4"/>
      <c r="B4" s="260"/>
      <c r="C4" s="260"/>
      <c r="D4" s="260"/>
      <c r="E4" s="260"/>
      <c r="F4" s="260"/>
      <c r="G4" s="84">
        <v>2020</v>
      </c>
      <c r="H4" s="84">
        <v>2021</v>
      </c>
      <c r="I4" s="38"/>
      <c r="J4" s="38"/>
      <c r="K4" s="38"/>
      <c r="L4" s="38"/>
      <c r="M4" s="38"/>
      <c r="N4" s="38"/>
      <c r="O4" s="38"/>
      <c r="P4" s="38"/>
      <c r="Q4" s="38"/>
      <c r="R4" s="38"/>
      <c r="S4" s="38"/>
      <c r="T4" s="38"/>
      <c r="U4" s="38"/>
      <c r="V4" s="38"/>
      <c r="W4" s="38"/>
      <c r="X4" s="38"/>
      <c r="Y4" s="38"/>
      <c r="Z4" s="38"/>
      <c r="AA4" s="38"/>
      <c r="AB4" s="38"/>
      <c r="AC4" s="38"/>
      <c r="AD4" s="38"/>
      <c r="AE4" s="38"/>
      <c r="AF4" s="38"/>
      <c r="AG4" s="38"/>
    </row>
    <row r="5" spans="1:33" s="39" customFormat="1" ht="14.5">
      <c r="A5" s="4"/>
      <c r="B5" s="92" t="s">
        <v>100</v>
      </c>
      <c r="C5" s="92"/>
      <c r="D5" s="93"/>
      <c r="E5" s="93"/>
      <c r="F5" s="93"/>
      <c r="G5" s="94">
        <f>SUM(G6:G9)</f>
        <v>-345</v>
      </c>
      <c r="H5" s="94">
        <f>SUM(H6:H9)</f>
        <v>-46</v>
      </c>
      <c r="I5" s="38"/>
      <c r="J5" s="38"/>
      <c r="K5" s="38"/>
      <c r="L5" s="38"/>
      <c r="M5" s="38"/>
      <c r="N5" s="38"/>
      <c r="O5" s="38"/>
      <c r="P5" s="38"/>
      <c r="Q5" s="38"/>
      <c r="R5" s="38"/>
      <c r="S5" s="38"/>
      <c r="T5" s="38"/>
      <c r="U5" s="38"/>
      <c r="V5" s="38"/>
      <c r="W5" s="38"/>
      <c r="X5" s="38"/>
      <c r="Y5" s="38"/>
      <c r="Z5" s="38"/>
      <c r="AA5" s="38"/>
      <c r="AB5" s="38"/>
      <c r="AC5" s="38"/>
      <c r="AD5" s="38"/>
      <c r="AE5" s="38"/>
      <c r="AF5" s="38"/>
      <c r="AG5" s="38"/>
    </row>
    <row r="6" spans="1:33" s="38" customFormat="1" ht="55.5" customHeight="1">
      <c r="A6" s="4"/>
      <c r="B6" s="95" t="s">
        <v>157</v>
      </c>
      <c r="C6" s="96" t="s">
        <v>158</v>
      </c>
      <c r="D6" s="97" t="s">
        <v>96</v>
      </c>
      <c r="E6" s="97" t="s">
        <v>208</v>
      </c>
      <c r="F6" s="96" t="s">
        <v>159</v>
      </c>
      <c r="G6" s="98">
        <v>-251</v>
      </c>
      <c r="H6" s="98"/>
    </row>
    <row r="7" spans="1:33" s="38" customFormat="1" ht="30" customHeight="1">
      <c r="A7" s="4"/>
      <c r="B7" s="99" t="s">
        <v>247</v>
      </c>
      <c r="C7" s="96" t="s">
        <v>248</v>
      </c>
      <c r="D7" s="97" t="s">
        <v>96</v>
      </c>
      <c r="E7" s="97" t="s">
        <v>208</v>
      </c>
      <c r="F7" s="207" t="s">
        <v>249</v>
      </c>
      <c r="G7" s="101">
        <f>-3-46</f>
        <v>-49</v>
      </c>
      <c r="H7" s="101">
        <v>-1</v>
      </c>
    </row>
    <row r="8" spans="1:33" s="38" customFormat="1" ht="30" customHeight="1">
      <c r="A8" s="4"/>
      <c r="B8" s="99" t="s">
        <v>250</v>
      </c>
      <c r="C8" s="108" t="s">
        <v>251</v>
      </c>
      <c r="D8" s="97" t="s">
        <v>96</v>
      </c>
      <c r="E8" s="97" t="s">
        <v>208</v>
      </c>
      <c r="F8" s="207" t="s">
        <v>252</v>
      </c>
      <c r="G8" s="101"/>
      <c r="H8" s="101">
        <v>-45</v>
      </c>
    </row>
    <row r="9" spans="1:33" s="38" customFormat="1" ht="30" customHeight="1">
      <c r="A9" s="4"/>
      <c r="B9" s="102" t="s">
        <v>209</v>
      </c>
      <c r="C9" s="103" t="s">
        <v>230</v>
      </c>
      <c r="D9" s="104" t="s">
        <v>96</v>
      </c>
      <c r="E9" s="104" t="s">
        <v>208</v>
      </c>
      <c r="F9" s="105" t="s">
        <v>159</v>
      </c>
      <c r="G9" s="107">
        <v>-45</v>
      </c>
      <c r="H9" s="107"/>
    </row>
    <row r="10" spans="1:33" s="38" customFormat="1" ht="30" customHeight="1">
      <c r="A10" s="4"/>
      <c r="B10" s="92" t="s">
        <v>99</v>
      </c>
      <c r="C10" s="92"/>
      <c r="D10" s="93"/>
      <c r="E10" s="93"/>
      <c r="F10" s="92"/>
      <c r="G10" s="94">
        <f>SUM(G11:G14)</f>
        <v>910</v>
      </c>
      <c r="H10" s="94">
        <f>SUM(H11:H13)</f>
        <v>-15</v>
      </c>
    </row>
    <row r="11" spans="1:33" s="38" customFormat="1" ht="28.5" customHeight="1">
      <c r="A11" s="4"/>
      <c r="B11" s="99" t="s">
        <v>253</v>
      </c>
      <c r="C11" s="108" t="s">
        <v>254</v>
      </c>
      <c r="D11" s="97" t="s">
        <v>96</v>
      </c>
      <c r="E11" s="97" t="s">
        <v>208</v>
      </c>
      <c r="F11" s="100"/>
      <c r="G11" s="98">
        <v>1000</v>
      </c>
      <c r="H11" s="98"/>
    </row>
    <row r="12" spans="1:33" s="38" customFormat="1" ht="30" customHeight="1">
      <c r="A12" s="4"/>
      <c r="B12" s="99" t="s">
        <v>247</v>
      </c>
      <c r="C12" s="108" t="s">
        <v>255</v>
      </c>
      <c r="D12" s="97" t="s">
        <v>96</v>
      </c>
      <c r="E12" s="97" t="s">
        <v>208</v>
      </c>
      <c r="F12" s="207" t="s">
        <v>249</v>
      </c>
      <c r="G12" s="98">
        <v>-90</v>
      </c>
      <c r="H12" s="98"/>
    </row>
    <row r="13" spans="1:33" s="38" customFormat="1" ht="30" customHeight="1">
      <c r="A13" s="4"/>
      <c r="B13" s="99" t="s">
        <v>256</v>
      </c>
      <c r="C13" s="108" t="s">
        <v>251</v>
      </c>
      <c r="D13" s="97" t="s">
        <v>96</v>
      </c>
      <c r="E13" s="97" t="s">
        <v>208</v>
      </c>
      <c r="F13" s="207" t="s">
        <v>252</v>
      </c>
      <c r="G13" s="98"/>
      <c r="H13" s="98">
        <v>-15</v>
      </c>
    </row>
    <row r="14" spans="1:33" s="38" customFormat="1" ht="39.75" customHeight="1">
      <c r="A14" s="4"/>
      <c r="B14" s="92" t="s">
        <v>278</v>
      </c>
      <c r="C14" s="92"/>
      <c r="D14" s="93" t="s">
        <v>96</v>
      </c>
      <c r="E14" s="93" t="s">
        <v>208</v>
      </c>
      <c r="F14" s="92"/>
      <c r="G14" s="94"/>
      <c r="H14" s="94">
        <v>550</v>
      </c>
    </row>
    <row r="15" spans="1:33" s="39" customFormat="1" ht="38.25" customHeight="1">
      <c r="A15" s="4"/>
      <c r="B15" s="109" t="s">
        <v>210</v>
      </c>
      <c r="C15" s="92"/>
      <c r="D15" s="93"/>
      <c r="E15" s="93"/>
      <c r="F15" s="110"/>
      <c r="G15" s="94">
        <f>SUM(G16:G18)</f>
        <v>-124</v>
      </c>
      <c r="H15" s="94">
        <f>SUM(H16:H18)</f>
        <v>334</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row>
    <row r="16" spans="1:33" s="38" customFormat="1" ht="30" customHeight="1">
      <c r="A16" s="4"/>
      <c r="B16" s="99" t="s">
        <v>247</v>
      </c>
      <c r="C16" s="108" t="s">
        <v>257</v>
      </c>
      <c r="D16" s="97" t="s">
        <v>96</v>
      </c>
      <c r="E16" s="97" t="s">
        <v>208</v>
      </c>
      <c r="F16" s="207" t="s">
        <v>249</v>
      </c>
      <c r="G16" s="107">
        <v>-119</v>
      </c>
      <c r="H16" s="107">
        <v>-1</v>
      </c>
    </row>
    <row r="17" spans="1:33" s="38" customFormat="1" ht="30" customHeight="1">
      <c r="A17" s="4"/>
      <c r="B17" s="102" t="s">
        <v>258</v>
      </c>
      <c r="C17" s="112" t="s">
        <v>259</v>
      </c>
      <c r="D17" s="111" t="s">
        <v>96</v>
      </c>
      <c r="E17" s="111" t="s">
        <v>208</v>
      </c>
      <c r="F17" s="207" t="s">
        <v>249</v>
      </c>
      <c r="G17" s="107">
        <v>-5</v>
      </c>
      <c r="H17" s="107">
        <v>-5</v>
      </c>
    </row>
    <row r="18" spans="1:33" s="38" customFormat="1" ht="40" customHeight="1">
      <c r="A18" s="4"/>
      <c r="B18" s="211" t="s">
        <v>279</v>
      </c>
      <c r="C18" s="208" t="s">
        <v>280</v>
      </c>
      <c r="D18" s="115" t="s">
        <v>96</v>
      </c>
      <c r="E18" s="115" t="s">
        <v>260</v>
      </c>
      <c r="F18" s="212"/>
      <c r="G18" s="213"/>
      <c r="H18" s="213">
        <f>340</f>
        <v>340</v>
      </c>
    </row>
    <row r="19" spans="1:33" s="39" customFormat="1" ht="40" customHeight="1">
      <c r="A19" s="4"/>
      <c r="B19" s="109" t="s">
        <v>261</v>
      </c>
      <c r="C19" s="92"/>
      <c r="D19" s="93"/>
      <c r="E19" s="93"/>
      <c r="F19" s="92"/>
      <c r="G19" s="94">
        <f>SUM(G20:G23)</f>
        <v>0</v>
      </c>
      <c r="H19" s="94">
        <f>SUM(H20:H23)</f>
        <v>4529</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row>
    <row r="20" spans="1:33" s="39" customFormat="1" ht="39.75" customHeight="1">
      <c r="A20" s="4"/>
      <c r="B20" s="113" t="s">
        <v>262</v>
      </c>
      <c r="C20" s="114" t="s">
        <v>263</v>
      </c>
      <c r="D20" s="115" t="s">
        <v>96</v>
      </c>
      <c r="E20" s="111" t="s">
        <v>208</v>
      </c>
      <c r="F20" s="114"/>
      <c r="G20" s="116"/>
      <c r="H20" s="116">
        <v>-600</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row>
    <row r="21" spans="1:33" s="39" customFormat="1" ht="30" customHeight="1">
      <c r="A21" s="4"/>
      <c r="B21" s="113" t="s">
        <v>264</v>
      </c>
      <c r="C21" s="208" t="s">
        <v>281</v>
      </c>
      <c r="D21" s="115" t="s">
        <v>96</v>
      </c>
      <c r="E21" s="115" t="s">
        <v>208</v>
      </c>
      <c r="F21" s="114"/>
      <c r="G21" s="116"/>
      <c r="H21" s="116">
        <f>850+968+491</f>
        <v>2309</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row>
    <row r="22" spans="1:33" s="39" customFormat="1" ht="30" customHeight="1">
      <c r="A22" s="4"/>
      <c r="B22" s="113" t="s">
        <v>282</v>
      </c>
      <c r="C22" s="208"/>
      <c r="D22" s="115" t="s">
        <v>96</v>
      </c>
      <c r="E22" s="115" t="s">
        <v>208</v>
      </c>
      <c r="F22" s="114"/>
      <c r="G22" s="116"/>
      <c r="H22" s="116">
        <v>1311</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row>
    <row r="23" spans="1:33" s="39" customFormat="1" ht="30" customHeight="1">
      <c r="A23" s="4"/>
      <c r="B23" s="113" t="s">
        <v>283</v>
      </c>
      <c r="C23" s="208"/>
      <c r="D23" s="115" t="s">
        <v>96</v>
      </c>
      <c r="E23" s="115" t="s">
        <v>208</v>
      </c>
      <c r="F23" s="114"/>
      <c r="G23" s="116"/>
      <c r="H23" s="116">
        <v>1509</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row>
    <row r="24" spans="1:33" ht="28.9" customHeight="1">
      <c r="B24" s="92" t="s">
        <v>298</v>
      </c>
      <c r="C24" s="92"/>
      <c r="D24" s="93"/>
      <c r="E24" s="93"/>
      <c r="F24" s="92"/>
      <c r="G24" s="94">
        <f>G5+G10+G15+G19</f>
        <v>441</v>
      </c>
      <c r="H24" s="94">
        <f>H5+H10+H15+H19+H14</f>
        <v>5352</v>
      </c>
    </row>
    <row r="25" spans="1:33">
      <c r="B25" s="109" t="s">
        <v>291</v>
      </c>
      <c r="C25" s="92"/>
      <c r="D25" s="93"/>
      <c r="E25" s="93"/>
      <c r="F25" s="92"/>
      <c r="G25" s="94">
        <f>SUM(G26:G28)</f>
        <v>0</v>
      </c>
      <c r="H25" s="94">
        <f>SUM(H26:H28)</f>
        <v>828</v>
      </c>
    </row>
    <row r="26" spans="1:33" ht="31.5">
      <c r="B26" s="113" t="s">
        <v>292</v>
      </c>
      <c r="C26" s="114" t="s">
        <v>293</v>
      </c>
      <c r="D26" s="115" t="s">
        <v>96</v>
      </c>
      <c r="E26" s="115" t="s">
        <v>208</v>
      </c>
      <c r="F26" s="233"/>
      <c r="H26" s="116">
        <v>218</v>
      </c>
    </row>
    <row r="27" spans="1:33" ht="31.5">
      <c r="B27" s="113" t="s">
        <v>294</v>
      </c>
      <c r="C27" s="114" t="s">
        <v>295</v>
      </c>
      <c r="D27" s="115" t="s">
        <v>96</v>
      </c>
      <c r="E27" s="115" t="s">
        <v>208</v>
      </c>
      <c r="F27" s="233"/>
      <c r="H27" s="116">
        <v>110</v>
      </c>
    </row>
    <row r="28" spans="1:33" ht="31.5">
      <c r="B28" s="113" t="s">
        <v>296</v>
      </c>
      <c r="C28" s="114" t="s">
        <v>297</v>
      </c>
      <c r="D28" s="115" t="s">
        <v>96</v>
      </c>
      <c r="E28" s="115" t="s">
        <v>208</v>
      </c>
      <c r="F28" s="233"/>
      <c r="H28" s="116">
        <v>500</v>
      </c>
    </row>
    <row r="29" spans="1:33" ht="19.149999999999999" customHeight="1">
      <c r="B29" s="92" t="s">
        <v>160</v>
      </c>
      <c r="C29" s="92"/>
      <c r="D29" s="93"/>
      <c r="E29" s="93"/>
      <c r="F29" s="92"/>
      <c r="G29" s="94">
        <f>G24+G25</f>
        <v>441</v>
      </c>
      <c r="H29" s="94">
        <f>H24+H25</f>
        <v>6180</v>
      </c>
    </row>
    <row r="30" spans="1:33" ht="13">
      <c r="A30" s="14"/>
    </row>
    <row r="31" spans="1:33" ht="13">
      <c r="A31" s="14"/>
    </row>
    <row r="32" spans="1:33" ht="13">
      <c r="A32" s="14"/>
    </row>
    <row r="33" spans="1:1" ht="13">
      <c r="A33" s="14"/>
    </row>
    <row r="34" spans="1:1" ht="13">
      <c r="A34" s="14"/>
    </row>
    <row r="35" spans="1:1" ht="13">
      <c r="A35" s="14"/>
    </row>
  </sheetData>
  <mergeCells count="7">
    <mergeCell ref="B2:H2"/>
    <mergeCell ref="B3:B4"/>
    <mergeCell ref="C3:C4"/>
    <mergeCell ref="D3:D4"/>
    <mergeCell ref="E3:E4"/>
    <mergeCell ref="F3:F4"/>
    <mergeCell ref="G3:H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9" fitToHeight="0" orientation="landscape" r:id="rId1"/>
  <ignoredErrors>
    <ignoredError sqref="H10"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W35"/>
  <sheetViews>
    <sheetView showGridLines="0" zoomScale="80" zoomScaleNormal="80" workbookViewId="0">
      <pane ySplit="3" topLeftCell="A4" activePane="bottomLeft" state="frozen"/>
      <selection pane="bottomLeft"/>
    </sheetView>
  </sheetViews>
  <sheetFormatPr baseColWidth="10" defaultRowHeight="87" customHeight="1"/>
  <cols>
    <col min="1" max="1" width="3.54296875" style="4" customWidth="1"/>
    <col min="2" max="2" width="33" style="37" customWidth="1"/>
    <col min="3" max="3" width="66" style="37" customWidth="1"/>
    <col min="4" max="4" width="9.26953125" style="37" customWidth="1"/>
    <col min="5" max="5" width="47.26953125" style="37" customWidth="1"/>
    <col min="6" max="6" width="10.7265625" style="37" customWidth="1"/>
    <col min="7" max="7" width="11.1796875" style="37" customWidth="1"/>
    <col min="8" max="11" width="25.7265625" style="37" customWidth="1"/>
    <col min="12" max="234" width="11.54296875" style="37"/>
    <col min="235" max="235" width="25.7265625" style="37" customWidth="1"/>
    <col min="236" max="236" width="60.7265625" style="37" customWidth="1"/>
    <col min="237" max="237" width="17.7265625" style="37" customWidth="1"/>
    <col min="238" max="238" width="30.7265625" style="37" customWidth="1"/>
    <col min="239" max="243" width="10.7265625" style="37" customWidth="1"/>
    <col min="244" max="490" width="11.54296875" style="37"/>
    <col min="491" max="491" width="25.7265625" style="37" customWidth="1"/>
    <col min="492" max="492" width="60.7265625" style="37" customWidth="1"/>
    <col min="493" max="493" width="17.7265625" style="37" customWidth="1"/>
    <col min="494" max="494" width="30.7265625" style="37" customWidth="1"/>
    <col min="495" max="499" width="10.7265625" style="37" customWidth="1"/>
    <col min="500" max="746" width="11.54296875" style="37"/>
    <col min="747" max="747" width="25.7265625" style="37" customWidth="1"/>
    <col min="748" max="748" width="60.7265625" style="37" customWidth="1"/>
    <col min="749" max="749" width="17.7265625" style="37" customWidth="1"/>
    <col min="750" max="750" width="30.7265625" style="37" customWidth="1"/>
    <col min="751" max="755" width="10.7265625" style="37" customWidth="1"/>
    <col min="756" max="1002" width="11.54296875" style="37"/>
    <col min="1003" max="1003" width="25.7265625" style="37" customWidth="1"/>
    <col min="1004" max="1004" width="60.7265625" style="37" customWidth="1"/>
    <col min="1005" max="1005" width="17.7265625" style="37" customWidth="1"/>
    <col min="1006" max="1006" width="30.7265625" style="37" customWidth="1"/>
    <col min="1007" max="1011" width="10.7265625" style="37" customWidth="1"/>
    <col min="1012" max="1258" width="11.54296875" style="37"/>
    <col min="1259" max="1259" width="25.7265625" style="37" customWidth="1"/>
    <col min="1260" max="1260" width="60.7265625" style="37" customWidth="1"/>
    <col min="1261" max="1261" width="17.7265625" style="37" customWidth="1"/>
    <col min="1262" max="1262" width="30.7265625" style="37" customWidth="1"/>
    <col min="1263" max="1267" width="10.7265625" style="37" customWidth="1"/>
    <col min="1268" max="1514" width="11.54296875" style="37"/>
    <col min="1515" max="1515" width="25.7265625" style="37" customWidth="1"/>
    <col min="1516" max="1516" width="60.7265625" style="37" customWidth="1"/>
    <col min="1517" max="1517" width="17.7265625" style="37" customWidth="1"/>
    <col min="1518" max="1518" width="30.7265625" style="37" customWidth="1"/>
    <col min="1519" max="1523" width="10.7265625" style="37" customWidth="1"/>
    <col min="1524" max="1770" width="11.54296875" style="37"/>
    <col min="1771" max="1771" width="25.7265625" style="37" customWidth="1"/>
    <col min="1772" max="1772" width="60.7265625" style="37" customWidth="1"/>
    <col min="1773" max="1773" width="17.7265625" style="37" customWidth="1"/>
    <col min="1774" max="1774" width="30.7265625" style="37" customWidth="1"/>
    <col min="1775" max="1779" width="10.7265625" style="37" customWidth="1"/>
    <col min="1780" max="2026" width="11.54296875" style="37"/>
    <col min="2027" max="2027" width="25.7265625" style="37" customWidth="1"/>
    <col min="2028" max="2028" width="60.7265625" style="37" customWidth="1"/>
    <col min="2029" max="2029" width="17.7265625" style="37" customWidth="1"/>
    <col min="2030" max="2030" width="30.7265625" style="37" customWidth="1"/>
    <col min="2031" max="2035" width="10.7265625" style="37" customWidth="1"/>
    <col min="2036" max="2282" width="11.54296875" style="37"/>
    <col min="2283" max="2283" width="25.7265625" style="37" customWidth="1"/>
    <col min="2284" max="2284" width="60.7265625" style="37" customWidth="1"/>
    <col min="2285" max="2285" width="17.7265625" style="37" customWidth="1"/>
    <col min="2286" max="2286" width="30.7265625" style="37" customWidth="1"/>
    <col min="2287" max="2291" width="10.7265625" style="37" customWidth="1"/>
    <col min="2292" max="2538" width="11.54296875" style="37"/>
    <col min="2539" max="2539" width="25.7265625" style="37" customWidth="1"/>
    <col min="2540" max="2540" width="60.7265625" style="37" customWidth="1"/>
    <col min="2541" max="2541" width="17.7265625" style="37" customWidth="1"/>
    <col min="2542" max="2542" width="30.7265625" style="37" customWidth="1"/>
    <col min="2543" max="2547" width="10.7265625" style="37" customWidth="1"/>
    <col min="2548" max="2794" width="11.54296875" style="37"/>
    <col min="2795" max="2795" width="25.7265625" style="37" customWidth="1"/>
    <col min="2796" max="2796" width="60.7265625" style="37" customWidth="1"/>
    <col min="2797" max="2797" width="17.7265625" style="37" customWidth="1"/>
    <col min="2798" max="2798" width="30.7265625" style="37" customWidth="1"/>
    <col min="2799" max="2803" width="10.7265625" style="37" customWidth="1"/>
    <col min="2804" max="3050" width="11.54296875" style="37"/>
    <col min="3051" max="3051" width="25.7265625" style="37" customWidth="1"/>
    <col min="3052" max="3052" width="60.7265625" style="37" customWidth="1"/>
    <col min="3053" max="3053" width="17.7265625" style="37" customWidth="1"/>
    <col min="3054" max="3054" width="30.7265625" style="37" customWidth="1"/>
    <col min="3055" max="3059" width="10.7265625" style="37" customWidth="1"/>
    <col min="3060" max="3306" width="11.54296875" style="37"/>
    <col min="3307" max="3307" width="25.7265625" style="37" customWidth="1"/>
    <col min="3308" max="3308" width="60.7265625" style="37" customWidth="1"/>
    <col min="3309" max="3309" width="17.7265625" style="37" customWidth="1"/>
    <col min="3310" max="3310" width="30.7265625" style="37" customWidth="1"/>
    <col min="3311" max="3315" width="10.7265625" style="37" customWidth="1"/>
    <col min="3316" max="3562" width="11.54296875" style="37"/>
    <col min="3563" max="3563" width="25.7265625" style="37" customWidth="1"/>
    <col min="3564" max="3564" width="60.7265625" style="37" customWidth="1"/>
    <col min="3565" max="3565" width="17.7265625" style="37" customWidth="1"/>
    <col min="3566" max="3566" width="30.7265625" style="37" customWidth="1"/>
    <col min="3567" max="3571" width="10.7265625" style="37" customWidth="1"/>
    <col min="3572" max="3818" width="11.54296875" style="37"/>
    <col min="3819" max="3819" width="25.7265625" style="37" customWidth="1"/>
    <col min="3820" max="3820" width="60.7265625" style="37" customWidth="1"/>
    <col min="3821" max="3821" width="17.7265625" style="37" customWidth="1"/>
    <col min="3822" max="3822" width="30.7265625" style="37" customWidth="1"/>
    <col min="3823" max="3827" width="10.7265625" style="37" customWidth="1"/>
    <col min="3828" max="4074" width="11.54296875" style="37"/>
    <col min="4075" max="4075" width="25.7265625" style="37" customWidth="1"/>
    <col min="4076" max="4076" width="60.7265625" style="37" customWidth="1"/>
    <col min="4077" max="4077" width="17.7265625" style="37" customWidth="1"/>
    <col min="4078" max="4078" width="30.7265625" style="37" customWidth="1"/>
    <col min="4079" max="4083" width="10.7265625" style="37" customWidth="1"/>
    <col min="4084" max="4330" width="11.54296875" style="37"/>
    <col min="4331" max="4331" width="25.7265625" style="37" customWidth="1"/>
    <col min="4332" max="4332" width="60.7265625" style="37" customWidth="1"/>
    <col min="4333" max="4333" width="17.7265625" style="37" customWidth="1"/>
    <col min="4334" max="4334" width="30.7265625" style="37" customWidth="1"/>
    <col min="4335" max="4339" width="10.7265625" style="37" customWidth="1"/>
    <col min="4340" max="4586" width="11.54296875" style="37"/>
    <col min="4587" max="4587" width="25.7265625" style="37" customWidth="1"/>
    <col min="4588" max="4588" width="60.7265625" style="37" customWidth="1"/>
    <col min="4589" max="4589" width="17.7265625" style="37" customWidth="1"/>
    <col min="4590" max="4590" width="30.7265625" style="37" customWidth="1"/>
    <col min="4591" max="4595" width="10.7265625" style="37" customWidth="1"/>
    <col min="4596" max="4842" width="11.54296875" style="37"/>
    <col min="4843" max="4843" width="25.7265625" style="37" customWidth="1"/>
    <col min="4844" max="4844" width="60.7265625" style="37" customWidth="1"/>
    <col min="4845" max="4845" width="17.7265625" style="37" customWidth="1"/>
    <col min="4846" max="4846" width="30.7265625" style="37" customWidth="1"/>
    <col min="4847" max="4851" width="10.7265625" style="37" customWidth="1"/>
    <col min="4852" max="5098" width="11.54296875" style="37"/>
    <col min="5099" max="5099" width="25.7265625" style="37" customWidth="1"/>
    <col min="5100" max="5100" width="60.7265625" style="37" customWidth="1"/>
    <col min="5101" max="5101" width="17.7265625" style="37" customWidth="1"/>
    <col min="5102" max="5102" width="30.7265625" style="37" customWidth="1"/>
    <col min="5103" max="5107" width="10.7265625" style="37" customWidth="1"/>
    <col min="5108" max="5354" width="11.54296875" style="37"/>
    <col min="5355" max="5355" width="25.7265625" style="37" customWidth="1"/>
    <col min="5356" max="5356" width="60.7265625" style="37" customWidth="1"/>
    <col min="5357" max="5357" width="17.7265625" style="37" customWidth="1"/>
    <col min="5358" max="5358" width="30.7265625" style="37" customWidth="1"/>
    <col min="5359" max="5363" width="10.7265625" style="37" customWidth="1"/>
    <col min="5364" max="5610" width="11.54296875" style="37"/>
    <col min="5611" max="5611" width="25.7265625" style="37" customWidth="1"/>
    <col min="5612" max="5612" width="60.7265625" style="37" customWidth="1"/>
    <col min="5613" max="5613" width="17.7265625" style="37" customWidth="1"/>
    <col min="5614" max="5614" width="30.7265625" style="37" customWidth="1"/>
    <col min="5615" max="5619" width="10.7265625" style="37" customWidth="1"/>
    <col min="5620" max="5866" width="11.54296875" style="37"/>
    <col min="5867" max="5867" width="25.7265625" style="37" customWidth="1"/>
    <col min="5868" max="5868" width="60.7265625" style="37" customWidth="1"/>
    <col min="5869" max="5869" width="17.7265625" style="37" customWidth="1"/>
    <col min="5870" max="5870" width="30.7265625" style="37" customWidth="1"/>
    <col min="5871" max="5875" width="10.7265625" style="37" customWidth="1"/>
    <col min="5876" max="6122" width="11.54296875" style="37"/>
    <col min="6123" max="6123" width="25.7265625" style="37" customWidth="1"/>
    <col min="6124" max="6124" width="60.7265625" style="37" customWidth="1"/>
    <col min="6125" max="6125" width="17.7265625" style="37" customWidth="1"/>
    <col min="6126" max="6126" width="30.7265625" style="37" customWidth="1"/>
    <col min="6127" max="6131" width="10.7265625" style="37" customWidth="1"/>
    <col min="6132" max="6378" width="11.54296875" style="37"/>
    <col min="6379" max="6379" width="25.7265625" style="37" customWidth="1"/>
    <col min="6380" max="6380" width="60.7265625" style="37" customWidth="1"/>
    <col min="6381" max="6381" width="17.7265625" style="37" customWidth="1"/>
    <col min="6382" max="6382" width="30.7265625" style="37" customWidth="1"/>
    <col min="6383" max="6387" width="10.7265625" style="37" customWidth="1"/>
    <col min="6388" max="6634" width="11.54296875" style="37"/>
    <col min="6635" max="6635" width="25.7265625" style="37" customWidth="1"/>
    <col min="6636" max="6636" width="60.7265625" style="37" customWidth="1"/>
    <col min="6637" max="6637" width="17.7265625" style="37" customWidth="1"/>
    <col min="6638" max="6638" width="30.7265625" style="37" customWidth="1"/>
    <col min="6639" max="6643" width="10.7265625" style="37" customWidth="1"/>
    <col min="6644" max="6890" width="11.54296875" style="37"/>
    <col min="6891" max="6891" width="25.7265625" style="37" customWidth="1"/>
    <col min="6892" max="6892" width="60.7265625" style="37" customWidth="1"/>
    <col min="6893" max="6893" width="17.7265625" style="37" customWidth="1"/>
    <col min="6894" max="6894" width="30.7265625" style="37" customWidth="1"/>
    <col min="6895" max="6899" width="10.7265625" style="37" customWidth="1"/>
    <col min="6900" max="7146" width="11.54296875" style="37"/>
    <col min="7147" max="7147" width="25.7265625" style="37" customWidth="1"/>
    <col min="7148" max="7148" width="60.7265625" style="37" customWidth="1"/>
    <col min="7149" max="7149" width="17.7265625" style="37" customWidth="1"/>
    <col min="7150" max="7150" width="30.7265625" style="37" customWidth="1"/>
    <col min="7151" max="7155" width="10.7265625" style="37" customWidth="1"/>
    <col min="7156" max="7402" width="11.54296875" style="37"/>
    <col min="7403" max="7403" width="25.7265625" style="37" customWidth="1"/>
    <col min="7404" max="7404" width="60.7265625" style="37" customWidth="1"/>
    <col min="7405" max="7405" width="17.7265625" style="37" customWidth="1"/>
    <col min="7406" max="7406" width="30.7265625" style="37" customWidth="1"/>
    <col min="7407" max="7411" width="10.7265625" style="37" customWidth="1"/>
    <col min="7412" max="7658" width="11.54296875" style="37"/>
    <col min="7659" max="7659" width="25.7265625" style="37" customWidth="1"/>
    <col min="7660" max="7660" width="60.7265625" style="37" customWidth="1"/>
    <col min="7661" max="7661" width="17.7265625" style="37" customWidth="1"/>
    <col min="7662" max="7662" width="30.7265625" style="37" customWidth="1"/>
    <col min="7663" max="7667" width="10.7265625" style="37" customWidth="1"/>
    <col min="7668" max="7914" width="11.54296875" style="37"/>
    <col min="7915" max="7915" width="25.7265625" style="37" customWidth="1"/>
    <col min="7916" max="7916" width="60.7265625" style="37" customWidth="1"/>
    <col min="7917" max="7917" width="17.7265625" style="37" customWidth="1"/>
    <col min="7918" max="7918" width="30.7265625" style="37" customWidth="1"/>
    <col min="7919" max="7923" width="10.7265625" style="37" customWidth="1"/>
    <col min="7924" max="8170" width="11.54296875" style="37"/>
    <col min="8171" max="8171" width="25.7265625" style="37" customWidth="1"/>
    <col min="8172" max="8172" width="60.7265625" style="37" customWidth="1"/>
    <col min="8173" max="8173" width="17.7265625" style="37" customWidth="1"/>
    <col min="8174" max="8174" width="30.7265625" style="37" customWidth="1"/>
    <col min="8175" max="8179" width="10.7265625" style="37" customWidth="1"/>
    <col min="8180" max="8426" width="11.54296875" style="37"/>
    <col min="8427" max="8427" width="25.7265625" style="37" customWidth="1"/>
    <col min="8428" max="8428" width="60.7265625" style="37" customWidth="1"/>
    <col min="8429" max="8429" width="17.7265625" style="37" customWidth="1"/>
    <col min="8430" max="8430" width="30.7265625" style="37" customWidth="1"/>
    <col min="8431" max="8435" width="10.7265625" style="37" customWidth="1"/>
    <col min="8436" max="8682" width="11.54296875" style="37"/>
    <col min="8683" max="8683" width="25.7265625" style="37" customWidth="1"/>
    <col min="8684" max="8684" width="60.7265625" style="37" customWidth="1"/>
    <col min="8685" max="8685" width="17.7265625" style="37" customWidth="1"/>
    <col min="8686" max="8686" width="30.7265625" style="37" customWidth="1"/>
    <col min="8687" max="8691" width="10.7265625" style="37" customWidth="1"/>
    <col min="8692" max="8938" width="11.54296875" style="37"/>
    <col min="8939" max="8939" width="25.7265625" style="37" customWidth="1"/>
    <col min="8940" max="8940" width="60.7265625" style="37" customWidth="1"/>
    <col min="8941" max="8941" width="17.7265625" style="37" customWidth="1"/>
    <col min="8942" max="8942" width="30.7265625" style="37" customWidth="1"/>
    <col min="8943" max="8947" width="10.7265625" style="37" customWidth="1"/>
    <col min="8948" max="9194" width="11.54296875" style="37"/>
    <col min="9195" max="9195" width="25.7265625" style="37" customWidth="1"/>
    <col min="9196" max="9196" width="60.7265625" style="37" customWidth="1"/>
    <col min="9197" max="9197" width="17.7265625" style="37" customWidth="1"/>
    <col min="9198" max="9198" width="30.7265625" style="37" customWidth="1"/>
    <col min="9199" max="9203" width="10.7265625" style="37" customWidth="1"/>
    <col min="9204" max="9450" width="11.54296875" style="37"/>
    <col min="9451" max="9451" width="25.7265625" style="37" customWidth="1"/>
    <col min="9452" max="9452" width="60.7265625" style="37" customWidth="1"/>
    <col min="9453" max="9453" width="17.7265625" style="37" customWidth="1"/>
    <col min="9454" max="9454" width="30.7265625" style="37" customWidth="1"/>
    <col min="9455" max="9459" width="10.7265625" style="37" customWidth="1"/>
    <col min="9460" max="9706" width="11.54296875" style="37"/>
    <col min="9707" max="9707" width="25.7265625" style="37" customWidth="1"/>
    <col min="9708" max="9708" width="60.7265625" style="37" customWidth="1"/>
    <col min="9709" max="9709" width="17.7265625" style="37" customWidth="1"/>
    <col min="9710" max="9710" width="30.7265625" style="37" customWidth="1"/>
    <col min="9711" max="9715" width="10.7265625" style="37" customWidth="1"/>
    <col min="9716" max="9962" width="11.54296875" style="37"/>
    <col min="9963" max="9963" width="25.7265625" style="37" customWidth="1"/>
    <col min="9964" max="9964" width="60.7265625" style="37" customWidth="1"/>
    <col min="9965" max="9965" width="17.7265625" style="37" customWidth="1"/>
    <col min="9966" max="9966" width="30.7265625" style="37" customWidth="1"/>
    <col min="9967" max="9971" width="10.7265625" style="37" customWidth="1"/>
    <col min="9972" max="10218" width="11.54296875" style="37"/>
    <col min="10219" max="10219" width="25.7265625" style="37" customWidth="1"/>
    <col min="10220" max="10220" width="60.7265625" style="37" customWidth="1"/>
    <col min="10221" max="10221" width="17.7265625" style="37" customWidth="1"/>
    <col min="10222" max="10222" width="30.7265625" style="37" customWidth="1"/>
    <col min="10223" max="10227" width="10.7265625" style="37" customWidth="1"/>
    <col min="10228" max="10474" width="11.54296875" style="37"/>
    <col min="10475" max="10475" width="25.7265625" style="37" customWidth="1"/>
    <col min="10476" max="10476" width="60.7265625" style="37" customWidth="1"/>
    <col min="10477" max="10477" width="17.7265625" style="37" customWidth="1"/>
    <col min="10478" max="10478" width="30.7265625" style="37" customWidth="1"/>
    <col min="10479" max="10483" width="10.7265625" style="37" customWidth="1"/>
    <col min="10484" max="10730" width="11.54296875" style="37"/>
    <col min="10731" max="10731" width="25.7265625" style="37" customWidth="1"/>
    <col min="10732" max="10732" width="60.7265625" style="37" customWidth="1"/>
    <col min="10733" max="10733" width="17.7265625" style="37" customWidth="1"/>
    <col min="10734" max="10734" width="30.7265625" style="37" customWidth="1"/>
    <col min="10735" max="10739" width="10.7265625" style="37" customWidth="1"/>
    <col min="10740" max="10986" width="11.54296875" style="37"/>
    <col min="10987" max="10987" width="25.7265625" style="37" customWidth="1"/>
    <col min="10988" max="10988" width="60.7265625" style="37" customWidth="1"/>
    <col min="10989" max="10989" width="17.7265625" style="37" customWidth="1"/>
    <col min="10990" max="10990" width="30.7265625" style="37" customWidth="1"/>
    <col min="10991" max="10995" width="10.7265625" style="37" customWidth="1"/>
    <col min="10996" max="11242" width="11.54296875" style="37"/>
    <col min="11243" max="11243" width="25.7265625" style="37" customWidth="1"/>
    <col min="11244" max="11244" width="60.7265625" style="37" customWidth="1"/>
    <col min="11245" max="11245" width="17.7265625" style="37" customWidth="1"/>
    <col min="11246" max="11246" width="30.7265625" style="37" customWidth="1"/>
    <col min="11247" max="11251" width="10.7265625" style="37" customWidth="1"/>
    <col min="11252" max="11498" width="11.54296875" style="37"/>
    <col min="11499" max="11499" width="25.7265625" style="37" customWidth="1"/>
    <col min="11500" max="11500" width="60.7265625" style="37" customWidth="1"/>
    <col min="11501" max="11501" width="17.7265625" style="37" customWidth="1"/>
    <col min="11502" max="11502" width="30.7265625" style="37" customWidth="1"/>
    <col min="11503" max="11507" width="10.7265625" style="37" customWidth="1"/>
    <col min="11508" max="11754" width="11.54296875" style="37"/>
    <col min="11755" max="11755" width="25.7265625" style="37" customWidth="1"/>
    <col min="11756" max="11756" width="60.7265625" style="37" customWidth="1"/>
    <col min="11757" max="11757" width="17.7265625" style="37" customWidth="1"/>
    <col min="11758" max="11758" width="30.7265625" style="37" customWidth="1"/>
    <col min="11759" max="11763" width="10.7265625" style="37" customWidth="1"/>
    <col min="11764" max="12010" width="11.54296875" style="37"/>
    <col min="12011" max="12011" width="25.7265625" style="37" customWidth="1"/>
    <col min="12012" max="12012" width="60.7265625" style="37" customWidth="1"/>
    <col min="12013" max="12013" width="17.7265625" style="37" customWidth="1"/>
    <col min="12014" max="12014" width="30.7265625" style="37" customWidth="1"/>
    <col min="12015" max="12019" width="10.7265625" style="37" customWidth="1"/>
    <col min="12020" max="12266" width="11.54296875" style="37"/>
    <col min="12267" max="12267" width="25.7265625" style="37" customWidth="1"/>
    <col min="12268" max="12268" width="60.7265625" style="37" customWidth="1"/>
    <col min="12269" max="12269" width="17.7265625" style="37" customWidth="1"/>
    <col min="12270" max="12270" width="30.7265625" style="37" customWidth="1"/>
    <col min="12271" max="12275" width="10.7265625" style="37" customWidth="1"/>
    <col min="12276" max="12522" width="11.54296875" style="37"/>
    <col min="12523" max="12523" width="25.7265625" style="37" customWidth="1"/>
    <col min="12524" max="12524" width="60.7265625" style="37" customWidth="1"/>
    <col min="12525" max="12525" width="17.7265625" style="37" customWidth="1"/>
    <col min="12526" max="12526" width="30.7265625" style="37" customWidth="1"/>
    <col min="12527" max="12531" width="10.7265625" style="37" customWidth="1"/>
    <col min="12532" max="12778" width="11.54296875" style="37"/>
    <col min="12779" max="12779" width="25.7265625" style="37" customWidth="1"/>
    <col min="12780" max="12780" width="60.7265625" style="37" customWidth="1"/>
    <col min="12781" max="12781" width="17.7265625" style="37" customWidth="1"/>
    <col min="12782" max="12782" width="30.7265625" style="37" customWidth="1"/>
    <col min="12783" max="12787" width="10.7265625" style="37" customWidth="1"/>
    <col min="12788" max="13034" width="11.54296875" style="37"/>
    <col min="13035" max="13035" width="25.7265625" style="37" customWidth="1"/>
    <col min="13036" max="13036" width="60.7265625" style="37" customWidth="1"/>
    <col min="13037" max="13037" width="17.7265625" style="37" customWidth="1"/>
    <col min="13038" max="13038" width="30.7265625" style="37" customWidth="1"/>
    <col min="13039" max="13043" width="10.7265625" style="37" customWidth="1"/>
    <col min="13044" max="13290" width="11.54296875" style="37"/>
    <col min="13291" max="13291" width="25.7265625" style="37" customWidth="1"/>
    <col min="13292" max="13292" width="60.7265625" style="37" customWidth="1"/>
    <col min="13293" max="13293" width="17.7265625" style="37" customWidth="1"/>
    <col min="13294" max="13294" width="30.7265625" style="37" customWidth="1"/>
    <col min="13295" max="13299" width="10.7265625" style="37" customWidth="1"/>
    <col min="13300" max="13546" width="11.54296875" style="37"/>
    <col min="13547" max="13547" width="25.7265625" style="37" customWidth="1"/>
    <col min="13548" max="13548" width="60.7265625" style="37" customWidth="1"/>
    <col min="13549" max="13549" width="17.7265625" style="37" customWidth="1"/>
    <col min="13550" max="13550" width="30.7265625" style="37" customWidth="1"/>
    <col min="13551" max="13555" width="10.7265625" style="37" customWidth="1"/>
    <col min="13556" max="13802" width="11.54296875" style="37"/>
    <col min="13803" max="13803" width="25.7265625" style="37" customWidth="1"/>
    <col min="13804" max="13804" width="60.7265625" style="37" customWidth="1"/>
    <col min="13805" max="13805" width="17.7265625" style="37" customWidth="1"/>
    <col min="13806" max="13806" width="30.7265625" style="37" customWidth="1"/>
    <col min="13807" max="13811" width="10.7265625" style="37" customWidth="1"/>
    <col min="13812" max="14058" width="11.54296875" style="37"/>
    <col min="14059" max="14059" width="25.7265625" style="37" customWidth="1"/>
    <col min="14060" max="14060" width="60.7265625" style="37" customWidth="1"/>
    <col min="14061" max="14061" width="17.7265625" style="37" customWidth="1"/>
    <col min="14062" max="14062" width="30.7265625" style="37" customWidth="1"/>
    <col min="14063" max="14067" width="10.7265625" style="37" customWidth="1"/>
    <col min="14068" max="14314" width="11.54296875" style="37"/>
    <col min="14315" max="14315" width="25.7265625" style="37" customWidth="1"/>
    <col min="14316" max="14316" width="60.7265625" style="37" customWidth="1"/>
    <col min="14317" max="14317" width="17.7265625" style="37" customWidth="1"/>
    <col min="14318" max="14318" width="30.7265625" style="37" customWidth="1"/>
    <col min="14319" max="14323" width="10.7265625" style="37" customWidth="1"/>
    <col min="14324" max="14570" width="11.54296875" style="37"/>
    <col min="14571" max="14571" width="25.7265625" style="37" customWidth="1"/>
    <col min="14572" max="14572" width="60.7265625" style="37" customWidth="1"/>
    <col min="14573" max="14573" width="17.7265625" style="37" customWidth="1"/>
    <col min="14574" max="14574" width="30.7265625" style="37" customWidth="1"/>
    <col min="14575" max="14579" width="10.7265625" style="37" customWidth="1"/>
    <col min="14580" max="14826" width="11.54296875" style="37"/>
    <col min="14827" max="14827" width="25.7265625" style="37" customWidth="1"/>
    <col min="14828" max="14828" width="60.7265625" style="37" customWidth="1"/>
    <col min="14829" max="14829" width="17.7265625" style="37" customWidth="1"/>
    <col min="14830" max="14830" width="30.7265625" style="37" customWidth="1"/>
    <col min="14831" max="14835" width="10.7265625" style="37" customWidth="1"/>
    <col min="14836" max="15082" width="11.54296875" style="37"/>
    <col min="15083" max="15083" width="25.7265625" style="37" customWidth="1"/>
    <col min="15084" max="15084" width="60.7265625" style="37" customWidth="1"/>
    <col min="15085" max="15085" width="17.7265625" style="37" customWidth="1"/>
    <col min="15086" max="15086" width="30.7265625" style="37" customWidth="1"/>
    <col min="15087" max="15091" width="10.7265625" style="37" customWidth="1"/>
    <col min="15092" max="15338" width="11.54296875" style="37"/>
    <col min="15339" max="15339" width="25.7265625" style="37" customWidth="1"/>
    <col min="15340" max="15340" width="60.7265625" style="37" customWidth="1"/>
    <col min="15341" max="15341" width="17.7265625" style="37" customWidth="1"/>
    <col min="15342" max="15342" width="30.7265625" style="37" customWidth="1"/>
    <col min="15343" max="15347" width="10.7265625" style="37" customWidth="1"/>
    <col min="15348" max="15594" width="11.54296875" style="37"/>
    <col min="15595" max="15595" width="25.7265625" style="37" customWidth="1"/>
    <col min="15596" max="15596" width="60.7265625" style="37" customWidth="1"/>
    <col min="15597" max="15597" width="17.7265625" style="37" customWidth="1"/>
    <col min="15598" max="15598" width="30.7265625" style="37" customWidth="1"/>
    <col min="15599" max="15603" width="10.7265625" style="37" customWidth="1"/>
    <col min="15604" max="15850" width="11.54296875" style="37"/>
    <col min="15851" max="15851" width="25.7265625" style="37" customWidth="1"/>
    <col min="15852" max="15852" width="60.7265625" style="37" customWidth="1"/>
    <col min="15853" max="15853" width="17.7265625" style="37" customWidth="1"/>
    <col min="15854" max="15854" width="30.7265625" style="37" customWidth="1"/>
    <col min="15855" max="15859" width="10.7265625" style="37" customWidth="1"/>
    <col min="15860" max="16106" width="11.54296875" style="37"/>
    <col min="16107" max="16107" width="25.7265625" style="37" customWidth="1"/>
    <col min="16108" max="16108" width="60.7265625" style="37" customWidth="1"/>
    <col min="16109" max="16109" width="17.7265625" style="37" customWidth="1"/>
    <col min="16110" max="16110" width="30.7265625" style="37" customWidth="1"/>
    <col min="16111" max="16115" width="10.7265625" style="37" customWidth="1"/>
    <col min="16116" max="16382" width="11.54296875" style="37"/>
    <col min="16383" max="16383" width="11.54296875" style="37" customWidth="1"/>
    <col min="16384" max="16384" width="11.54296875" style="37"/>
  </cols>
  <sheetData>
    <row r="1" spans="1:13" s="52" customFormat="1" ht="87" customHeight="1">
      <c r="A1" s="240" t="s">
        <v>317</v>
      </c>
      <c r="B1" s="270" t="s">
        <v>290</v>
      </c>
      <c r="C1" s="270"/>
      <c r="D1" s="270"/>
      <c r="E1" s="270"/>
      <c r="F1" s="270"/>
      <c r="G1" s="270"/>
      <c r="H1" s="37"/>
      <c r="I1" s="227"/>
      <c r="J1" s="37"/>
      <c r="K1" s="37"/>
    </row>
    <row r="2" spans="1:13" ht="34.5" customHeight="1">
      <c r="A2" s="5"/>
      <c r="B2" s="260" t="s">
        <v>31</v>
      </c>
      <c r="C2" s="260" t="s">
        <v>32</v>
      </c>
      <c r="D2" s="260" t="s">
        <v>233</v>
      </c>
      <c r="E2" s="260" t="s">
        <v>234</v>
      </c>
      <c r="F2" s="260" t="s">
        <v>289</v>
      </c>
      <c r="G2" s="260"/>
    </row>
    <row r="3" spans="1:13" ht="11.25" customHeight="1">
      <c r="A3" s="5"/>
      <c r="B3" s="260"/>
      <c r="C3" s="260"/>
      <c r="D3" s="260"/>
      <c r="E3" s="260"/>
      <c r="F3" s="84">
        <v>2020</v>
      </c>
      <c r="G3" s="84">
        <v>2021</v>
      </c>
    </row>
    <row r="4" spans="1:13" s="53" customFormat="1" ht="76.5" customHeight="1">
      <c r="A4" s="4"/>
      <c r="B4" s="221" t="s">
        <v>287</v>
      </c>
      <c r="C4" s="218" t="s">
        <v>212</v>
      </c>
      <c r="D4" s="218" t="s">
        <v>34</v>
      </c>
      <c r="E4" s="222" t="s">
        <v>211</v>
      </c>
      <c r="F4" s="209">
        <v>-3340</v>
      </c>
      <c r="G4" s="209"/>
      <c r="H4" s="228"/>
      <c r="I4" s="229"/>
      <c r="J4" s="229"/>
      <c r="K4" s="229"/>
    </row>
    <row r="5" spans="1:13" s="53" customFormat="1" ht="60.65" customHeight="1">
      <c r="A5" s="4"/>
      <c r="B5" s="223" t="s">
        <v>223</v>
      </c>
      <c r="C5" s="87" t="s">
        <v>265</v>
      </c>
      <c r="D5" s="197" t="s">
        <v>34</v>
      </c>
      <c r="E5" s="224" t="s">
        <v>159</v>
      </c>
      <c r="F5" s="197">
        <v>4</v>
      </c>
      <c r="G5" s="197"/>
      <c r="H5" s="229"/>
      <c r="I5" s="229"/>
      <c r="J5" s="229"/>
      <c r="K5" s="229"/>
    </row>
    <row r="6" spans="1:13" ht="21">
      <c r="B6" s="225" t="s">
        <v>35</v>
      </c>
      <c r="C6" s="218" t="s">
        <v>89</v>
      </c>
      <c r="D6" s="218" t="s">
        <v>34</v>
      </c>
      <c r="E6" s="225" t="s">
        <v>90</v>
      </c>
      <c r="F6" s="209">
        <v>50</v>
      </c>
      <c r="G6" s="209"/>
    </row>
    <row r="7" spans="1:13" s="54" customFormat="1" ht="31.5">
      <c r="A7" s="4"/>
      <c r="B7" s="265" t="s">
        <v>161</v>
      </c>
      <c r="C7" s="87" t="s">
        <v>224</v>
      </c>
      <c r="D7" s="87" t="s">
        <v>34</v>
      </c>
      <c r="E7" s="86" t="s">
        <v>213</v>
      </c>
      <c r="F7" s="88">
        <v>-307.15000000000009</v>
      </c>
      <c r="G7" s="88"/>
    </row>
    <row r="8" spans="1:13" s="54" customFormat="1" ht="31.5">
      <c r="A8" s="4"/>
      <c r="B8" s="265"/>
      <c r="C8" s="87" t="s">
        <v>238</v>
      </c>
      <c r="D8" s="87" t="s">
        <v>34</v>
      </c>
      <c r="E8" s="86" t="s">
        <v>213</v>
      </c>
      <c r="F8" s="88"/>
      <c r="G8" s="88">
        <f>+F7</f>
        <v>-307.15000000000009</v>
      </c>
    </row>
    <row r="9" spans="1:13" s="51" customFormat="1" ht="14">
      <c r="A9" s="4"/>
      <c r="B9" s="263" t="s">
        <v>225</v>
      </c>
      <c r="C9" s="218" t="s">
        <v>299</v>
      </c>
      <c r="D9" s="218" t="s">
        <v>34</v>
      </c>
      <c r="E9" s="264" t="s">
        <v>239</v>
      </c>
      <c r="F9" s="209">
        <v>-1263</v>
      </c>
      <c r="G9" s="209"/>
    </row>
    <row r="10" spans="1:13" s="51" customFormat="1" ht="14">
      <c r="A10" s="4"/>
      <c r="B10" s="263"/>
      <c r="C10" s="218" t="s">
        <v>300</v>
      </c>
      <c r="D10" s="218" t="s">
        <v>34</v>
      </c>
      <c r="E10" s="264"/>
      <c r="F10" s="209">
        <v>-141</v>
      </c>
      <c r="G10" s="209"/>
    </row>
    <row r="11" spans="1:13" s="51" customFormat="1" ht="14">
      <c r="A11" s="4"/>
      <c r="B11" s="265" t="s">
        <v>240</v>
      </c>
      <c r="C11" s="87" t="s">
        <v>285</v>
      </c>
      <c r="D11" s="87" t="s">
        <v>34</v>
      </c>
      <c r="E11" s="266" t="s">
        <v>241</v>
      </c>
      <c r="F11" s="88"/>
      <c r="G11" s="88">
        <v>-1292</v>
      </c>
    </row>
    <row r="12" spans="1:13" s="51" customFormat="1" ht="14">
      <c r="A12" s="4"/>
      <c r="B12" s="265"/>
      <c r="C12" s="87" t="s">
        <v>286</v>
      </c>
      <c r="D12" s="87" t="s">
        <v>34</v>
      </c>
      <c r="E12" s="266"/>
      <c r="F12" s="88"/>
      <c r="G12" s="88">
        <v>-147</v>
      </c>
    </row>
    <row r="13" spans="1:13" s="51" customFormat="1" ht="58.15" customHeight="1">
      <c r="A13" s="4"/>
      <c r="B13" s="225" t="s">
        <v>214</v>
      </c>
      <c r="C13" s="218" t="s">
        <v>215</v>
      </c>
      <c r="D13" s="218" t="s">
        <v>34</v>
      </c>
      <c r="E13" s="222" t="s">
        <v>216</v>
      </c>
      <c r="F13" s="209">
        <f>-181+142</f>
        <v>-39</v>
      </c>
      <c r="G13" s="209">
        <f>+-221+181</f>
        <v>-40</v>
      </c>
    </row>
    <row r="14" spans="1:13" s="51" customFormat="1" ht="54.75" customHeight="1">
      <c r="A14" s="4"/>
      <c r="B14" s="86" t="s">
        <v>165</v>
      </c>
      <c r="C14" s="87" t="s">
        <v>166</v>
      </c>
      <c r="D14" s="87" t="s">
        <v>36</v>
      </c>
      <c r="E14" s="86" t="s">
        <v>217</v>
      </c>
      <c r="F14" s="88">
        <v>-400</v>
      </c>
      <c r="G14" s="88"/>
      <c r="H14" s="220"/>
      <c r="I14" s="169"/>
      <c r="J14" s="169"/>
      <c r="K14" s="169"/>
      <c r="L14" s="169"/>
    </row>
    <row r="15" spans="1:13" s="51" customFormat="1" ht="60.65" customHeight="1">
      <c r="A15" s="4"/>
      <c r="B15" s="225" t="s">
        <v>218</v>
      </c>
      <c r="C15" s="218" t="s">
        <v>288</v>
      </c>
      <c r="D15" s="218" t="s">
        <v>36</v>
      </c>
      <c r="E15" s="222" t="s">
        <v>217</v>
      </c>
      <c r="F15" s="209">
        <v>436</v>
      </c>
      <c r="G15" s="209"/>
    </row>
    <row r="16" spans="1:13" s="51" customFormat="1" ht="31.5">
      <c r="A16" s="4"/>
      <c r="B16" s="265" t="s">
        <v>219</v>
      </c>
      <c r="C16" s="87" t="s">
        <v>229</v>
      </c>
      <c r="D16" s="87" t="s">
        <v>34</v>
      </c>
      <c r="E16" s="86" t="s">
        <v>235</v>
      </c>
      <c r="F16" s="88">
        <v>-0.6</v>
      </c>
      <c r="G16" s="88"/>
      <c r="H16" s="168"/>
      <c r="I16" s="168"/>
      <c r="J16" s="168"/>
      <c r="K16" s="168"/>
      <c r="L16" s="168"/>
      <c r="M16" s="168"/>
    </row>
    <row r="17" spans="1:16117" s="51" customFormat="1" ht="37.15" customHeight="1">
      <c r="A17" s="4"/>
      <c r="B17" s="265"/>
      <c r="C17" s="87" t="s">
        <v>220</v>
      </c>
      <c r="D17" s="87" t="s">
        <v>36</v>
      </c>
      <c r="E17" s="86" t="s">
        <v>217</v>
      </c>
      <c r="F17" s="88">
        <v>5.5</v>
      </c>
      <c r="G17" s="88"/>
      <c r="H17" s="168"/>
      <c r="I17" s="168"/>
      <c r="J17" s="168"/>
      <c r="K17" s="168"/>
      <c r="L17" s="168"/>
      <c r="M17" s="168"/>
    </row>
    <row r="18" spans="1:16117" s="51" customFormat="1" ht="25.5" customHeight="1">
      <c r="A18" s="4"/>
      <c r="B18" s="225" t="s">
        <v>221</v>
      </c>
      <c r="C18" s="218" t="s">
        <v>222</v>
      </c>
      <c r="D18" s="218" t="s">
        <v>88</v>
      </c>
      <c r="E18" s="222" t="s">
        <v>217</v>
      </c>
      <c r="F18" s="209">
        <v>200</v>
      </c>
      <c r="G18" s="209"/>
      <c r="H18" s="168"/>
      <c r="I18" s="168"/>
      <c r="J18" s="168"/>
      <c r="K18" s="168"/>
      <c r="L18" s="168"/>
      <c r="M18" s="168"/>
    </row>
    <row r="19" spans="1:16117" s="51" customFormat="1" ht="140.5" customHeight="1">
      <c r="A19" s="4"/>
      <c r="B19" s="86" t="s">
        <v>242</v>
      </c>
      <c r="C19" s="87" t="s">
        <v>243</v>
      </c>
      <c r="D19" s="87" t="s">
        <v>34</v>
      </c>
      <c r="E19" s="86" t="s">
        <v>244</v>
      </c>
      <c r="F19" s="88">
        <v>-1500</v>
      </c>
      <c r="G19" s="88">
        <v>-1500</v>
      </c>
      <c r="H19" s="168"/>
      <c r="I19" s="168"/>
      <c r="J19" s="168"/>
      <c r="K19" s="168"/>
      <c r="L19" s="168"/>
      <c r="M19" s="168"/>
    </row>
    <row r="20" spans="1:16117" s="51" customFormat="1" ht="31.9" customHeight="1">
      <c r="A20" s="4"/>
      <c r="B20" s="267" t="s">
        <v>284</v>
      </c>
      <c r="C20" s="268"/>
      <c r="D20" s="268"/>
      <c r="E20" s="269"/>
      <c r="F20" s="89">
        <f>SUM(F4:F19)</f>
        <v>-6295.25</v>
      </c>
      <c r="G20" s="89">
        <f>SUM(G4:G19)</f>
        <v>-3286.15</v>
      </c>
      <c r="H20" s="168"/>
      <c r="I20" s="168"/>
      <c r="J20" s="168"/>
      <c r="K20" s="168"/>
      <c r="L20" s="168"/>
      <c r="M20" s="168"/>
    </row>
    <row r="21" spans="1:16117" s="51" customFormat="1" ht="22.9" customHeight="1">
      <c r="A21" s="4"/>
      <c r="B21" s="261"/>
      <c r="C21" s="262"/>
      <c r="D21" s="262"/>
      <c r="E21" s="262"/>
      <c r="F21" s="262"/>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row>
    <row r="22" spans="1:16117" s="51" customFormat="1" ht="19.149999999999999" customHeight="1">
      <c r="A22" s="4"/>
      <c r="B22" s="261"/>
      <c r="C22" s="262"/>
      <c r="D22" s="262"/>
      <c r="E22" s="262"/>
      <c r="F22" s="262"/>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row>
    <row r="23" spans="1:16117" s="51" customFormat="1" ht="55.15" customHeight="1">
      <c r="A23" s="4"/>
      <c r="B23" s="176"/>
      <c r="C23" s="62"/>
      <c r="D23" s="63"/>
      <c r="E23" s="63"/>
      <c r="F23" s="64"/>
      <c r="G23" s="52"/>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row>
    <row r="30" spans="1:16117" ht="87" customHeight="1">
      <c r="A30" s="14"/>
    </row>
    <row r="31" spans="1:16117" ht="87" customHeight="1">
      <c r="A31" s="14"/>
    </row>
    <row r="32" spans="1:16117" ht="87" customHeight="1">
      <c r="A32" s="14"/>
    </row>
    <row r="33" spans="1:1" ht="87" customHeight="1">
      <c r="A33" s="14"/>
    </row>
    <row r="34" spans="1:1" ht="87" customHeight="1">
      <c r="A34" s="14"/>
    </row>
    <row r="35" spans="1:1" ht="87" customHeight="1">
      <c r="A35" s="14"/>
    </row>
  </sheetData>
  <mergeCells count="15">
    <mergeCell ref="B7:B8"/>
    <mergeCell ref="B1:G1"/>
    <mergeCell ref="B2:B3"/>
    <mergeCell ref="C2:C3"/>
    <mergeCell ref="D2:D3"/>
    <mergeCell ref="E2:E3"/>
    <mergeCell ref="F2:G2"/>
    <mergeCell ref="B22:F22"/>
    <mergeCell ref="B9:B10"/>
    <mergeCell ref="E9:E10"/>
    <mergeCell ref="B11:B12"/>
    <mergeCell ref="E11:E12"/>
    <mergeCell ref="B21:F21"/>
    <mergeCell ref="B16:B17"/>
    <mergeCell ref="B20:E20"/>
  </mergeCells>
  <hyperlinks>
    <hyperlink ref="A1" location="Indice!B8" display="&lt;&lt;"/>
  </hyperlinks>
  <pageMargins left="0.7" right="0.7" top="0.75" bottom="0.75" header="0.3" footer="0.3"/>
  <pageSetup paperSize="9" scale="39" fitToHeight="2"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43"/>
  <sheetViews>
    <sheetView showGridLines="0" workbookViewId="0">
      <pane ySplit="3" topLeftCell="A4" activePane="bottomLeft" state="frozen"/>
      <selection activeCell="B1" sqref="B1"/>
      <selection pane="bottomLeft"/>
    </sheetView>
  </sheetViews>
  <sheetFormatPr baseColWidth="10" defaultColWidth="11.453125" defaultRowHeight="14.5"/>
  <cols>
    <col min="1" max="1" width="3.54296875" style="4" customWidth="1"/>
    <col min="2" max="2" width="39" style="43" customWidth="1"/>
    <col min="3" max="3" width="23.453125" style="43" customWidth="1"/>
    <col min="4" max="4" width="12.54296875" style="43" customWidth="1"/>
    <col min="5" max="7" width="11.453125" style="43"/>
    <col min="8" max="16384" width="11.453125" style="1"/>
  </cols>
  <sheetData>
    <row r="1" spans="1:8" ht="27.75" customHeight="1">
      <c r="A1" s="239" t="s">
        <v>317</v>
      </c>
      <c r="B1" s="270" t="s">
        <v>179</v>
      </c>
      <c r="C1" s="270"/>
      <c r="D1" s="270"/>
      <c r="E1" s="270"/>
      <c r="F1" s="270"/>
      <c r="G1" s="270"/>
    </row>
    <row r="2" spans="1:8" ht="38.25" customHeight="1">
      <c r="A2" s="5"/>
      <c r="B2" s="260" t="s">
        <v>31</v>
      </c>
      <c r="C2" s="260" t="s">
        <v>32</v>
      </c>
      <c r="D2" s="172" t="s">
        <v>33</v>
      </c>
      <c r="E2" s="260" t="s">
        <v>127</v>
      </c>
      <c r="F2" s="260"/>
      <c r="G2" s="260"/>
    </row>
    <row r="3" spans="1:8" ht="15.75" customHeight="1">
      <c r="A3" s="5"/>
      <c r="B3" s="260"/>
      <c r="C3" s="260"/>
      <c r="D3" s="172" t="s">
        <v>126</v>
      </c>
      <c r="E3" s="117">
        <v>2019</v>
      </c>
      <c r="F3" s="117">
        <f>E3+1</f>
        <v>2020</v>
      </c>
      <c r="G3" s="117">
        <f>F3+1</f>
        <v>2021</v>
      </c>
    </row>
    <row r="4" spans="1:8" s="16" customFormat="1" ht="27.65" customHeight="1">
      <c r="A4" s="4"/>
      <c r="B4" s="272" t="s">
        <v>144</v>
      </c>
      <c r="C4" s="173" t="s">
        <v>125</v>
      </c>
      <c r="D4" s="137" t="s">
        <v>124</v>
      </c>
      <c r="E4" s="173">
        <v>-632.08027186797199</v>
      </c>
      <c r="F4" s="173">
        <v>-935.25680489142314</v>
      </c>
      <c r="G4" s="173">
        <v>-1.0432839999999779</v>
      </c>
    </row>
    <row r="5" spans="1:8" s="16" customFormat="1" ht="19.149999999999999" customHeight="1">
      <c r="A5" s="4"/>
      <c r="B5" s="272"/>
      <c r="C5" s="215" t="s">
        <v>271</v>
      </c>
      <c r="D5" s="137" t="s">
        <v>124</v>
      </c>
      <c r="E5" s="215">
        <v>0</v>
      </c>
      <c r="F5" s="215">
        <v>0.11855</v>
      </c>
      <c r="G5" s="215">
        <v>0</v>
      </c>
    </row>
    <row r="6" spans="1:8" s="16" customFormat="1" ht="31.15" customHeight="1">
      <c r="A6" s="4"/>
      <c r="B6" s="175" t="s">
        <v>272</v>
      </c>
      <c r="C6" s="118"/>
      <c r="D6" s="119"/>
      <c r="E6" s="118">
        <v>1033.0385330599997</v>
      </c>
      <c r="F6" s="118">
        <v>0</v>
      </c>
      <c r="G6" s="118">
        <v>0</v>
      </c>
    </row>
    <row r="7" spans="1:8" s="16" customFormat="1" ht="27" customHeight="1">
      <c r="A7" s="4"/>
      <c r="B7" s="272" t="s">
        <v>145</v>
      </c>
      <c r="C7" s="173" t="s">
        <v>273</v>
      </c>
      <c r="D7" s="218" t="s">
        <v>120</v>
      </c>
      <c r="E7" s="173">
        <v>12.765000000000001</v>
      </c>
      <c r="F7" s="173">
        <v>59.729030000000002</v>
      </c>
      <c r="G7" s="173">
        <v>27.892299999999999</v>
      </c>
      <c r="H7" s="177"/>
    </row>
    <row r="8" spans="1:8" s="16" customFormat="1" ht="24" customHeight="1">
      <c r="A8" s="4"/>
      <c r="B8" s="272"/>
      <c r="C8" s="215" t="s">
        <v>123</v>
      </c>
      <c r="D8" s="137" t="s">
        <v>266</v>
      </c>
      <c r="E8" s="215">
        <v>0</v>
      </c>
      <c r="F8" s="215">
        <v>475.34520255000001</v>
      </c>
      <c r="G8" s="215">
        <v>72.3</v>
      </c>
      <c r="H8" s="177"/>
    </row>
    <row r="9" spans="1:8" s="16" customFormat="1" ht="27.65" customHeight="1">
      <c r="A9" s="4"/>
      <c r="B9" s="273" t="s">
        <v>146</v>
      </c>
      <c r="C9" s="216" t="s">
        <v>122</v>
      </c>
      <c r="D9" s="136" t="s">
        <v>120</v>
      </c>
      <c r="E9" s="216">
        <v>15.732332210000001</v>
      </c>
      <c r="F9" s="216">
        <v>11.782999999999999</v>
      </c>
      <c r="G9" s="216">
        <v>4.0019999999999998</v>
      </c>
    </row>
    <row r="10" spans="1:8" s="16" customFormat="1" ht="21.75" customHeight="1">
      <c r="A10" s="4"/>
      <c r="B10" s="273"/>
      <c r="C10" s="118" t="s">
        <v>121</v>
      </c>
      <c r="D10" s="119" t="s">
        <v>120</v>
      </c>
      <c r="E10" s="118">
        <v>16.045284036119998</v>
      </c>
      <c r="F10" s="118">
        <v>78</v>
      </c>
      <c r="G10" s="118">
        <v>50</v>
      </c>
    </row>
    <row r="11" spans="1:8" s="16" customFormat="1" ht="36.75" customHeight="1">
      <c r="A11" s="4"/>
      <c r="B11" s="174" t="s">
        <v>147</v>
      </c>
      <c r="C11" s="174" t="s">
        <v>119</v>
      </c>
      <c r="D11" s="174" t="s">
        <v>118</v>
      </c>
      <c r="E11" s="173">
        <v>-10</v>
      </c>
      <c r="F11" s="173">
        <v>-5</v>
      </c>
      <c r="G11" s="173">
        <v>0</v>
      </c>
    </row>
    <row r="12" spans="1:8" s="16" customFormat="1" ht="23.25" customHeight="1">
      <c r="A12" s="4"/>
      <c r="B12" s="175" t="s">
        <v>148</v>
      </c>
      <c r="C12" s="118" t="s">
        <v>117</v>
      </c>
      <c r="D12" s="217" t="s">
        <v>274</v>
      </c>
      <c r="E12" s="118">
        <v>-252.9367057</v>
      </c>
      <c r="F12" s="118">
        <v>-45</v>
      </c>
      <c r="G12" s="118">
        <v>-25</v>
      </c>
      <c r="H12" s="177"/>
    </row>
    <row r="13" spans="1:8" s="16" customFormat="1" ht="23.25" customHeight="1">
      <c r="A13" s="4"/>
      <c r="B13" s="174" t="s">
        <v>149</v>
      </c>
      <c r="C13" s="174" t="s">
        <v>276</v>
      </c>
      <c r="D13" s="174" t="s">
        <v>275</v>
      </c>
      <c r="E13" s="173">
        <v>-25</v>
      </c>
      <c r="F13" s="173">
        <v>-30</v>
      </c>
      <c r="G13" s="173">
        <v>-100</v>
      </c>
    </row>
    <row r="14" spans="1:8" s="16" customFormat="1" ht="23.25" customHeight="1">
      <c r="A14" s="4"/>
      <c r="B14" s="175" t="s">
        <v>150</v>
      </c>
      <c r="C14" s="118" t="s">
        <v>116</v>
      </c>
      <c r="D14" s="119" t="s">
        <v>115</v>
      </c>
      <c r="E14" s="118">
        <v>-25</v>
      </c>
      <c r="F14" s="118">
        <v>0</v>
      </c>
      <c r="G14" s="118">
        <v>0</v>
      </c>
    </row>
    <row r="15" spans="1:8" s="3" customFormat="1" ht="26.25" customHeight="1" thickBot="1">
      <c r="A15" s="4"/>
      <c r="B15" s="120" t="s">
        <v>151</v>
      </c>
      <c r="C15" s="121"/>
      <c r="D15" s="122"/>
      <c r="E15" s="123">
        <f>SUM(E4:E14)</f>
        <v>132.56417173814771</v>
      </c>
      <c r="F15" s="123">
        <f t="shared" ref="F15:G15" si="0">SUM(F4:F14)</f>
        <v>-390.28102234142312</v>
      </c>
      <c r="G15" s="123">
        <f t="shared" si="0"/>
        <v>28.151016000000027</v>
      </c>
      <c r="H15" s="16"/>
    </row>
    <row r="16" spans="1:8" s="16" customFormat="1" ht="20.149999999999999" customHeight="1" thickTop="1">
      <c r="A16" s="4"/>
      <c r="B16" s="111" t="s">
        <v>114</v>
      </c>
      <c r="C16" s="106"/>
      <c r="D16" s="124" t="s">
        <v>113</v>
      </c>
      <c r="E16" s="106">
        <v>-18.281229</v>
      </c>
      <c r="F16" s="106">
        <v>-185.69115328000004</v>
      </c>
      <c r="G16" s="106">
        <v>-114.65741333999999</v>
      </c>
    </row>
    <row r="17" spans="1:8" s="16" customFormat="1" ht="20.149999999999999" customHeight="1">
      <c r="A17" s="4"/>
      <c r="B17" s="125" t="s">
        <v>112</v>
      </c>
      <c r="C17" s="126"/>
      <c r="D17" s="127" t="s">
        <v>111</v>
      </c>
      <c r="E17" s="126">
        <v>-139.46326000000002</v>
      </c>
      <c r="F17" s="126">
        <v>-57.463197494599996</v>
      </c>
      <c r="G17" s="126">
        <v>132.02744955399999</v>
      </c>
    </row>
    <row r="18" spans="1:8" s="16" customFormat="1" ht="20.149999999999999" customHeight="1">
      <c r="A18" s="4"/>
      <c r="B18" s="111" t="s">
        <v>110</v>
      </c>
      <c r="C18" s="106"/>
      <c r="D18" s="219" t="s">
        <v>277</v>
      </c>
      <c r="E18" s="106">
        <v>-1.84192</v>
      </c>
      <c r="F18" s="106">
        <v>-15.60792</v>
      </c>
      <c r="G18" s="106">
        <v>-3.8079200000000002</v>
      </c>
    </row>
    <row r="19" spans="1:8" s="16" customFormat="1" ht="19.5" customHeight="1">
      <c r="A19" s="4"/>
      <c r="B19" s="125" t="s">
        <v>109</v>
      </c>
      <c r="C19" s="126"/>
      <c r="D19" s="127" t="s">
        <v>102</v>
      </c>
      <c r="E19" s="126">
        <v>3.6999999999999998E-2</v>
      </c>
      <c r="F19" s="126">
        <v>55.207541599083001</v>
      </c>
      <c r="G19" s="126">
        <v>214.88437458486698</v>
      </c>
    </row>
    <row r="20" spans="1:8" s="16" customFormat="1" ht="25.5" customHeight="1">
      <c r="A20" s="4"/>
      <c r="B20" s="111" t="s">
        <v>108</v>
      </c>
      <c r="C20" s="106"/>
      <c r="D20" s="124" t="s">
        <v>105</v>
      </c>
      <c r="E20" s="106">
        <v>-37.692423810000008</v>
      </c>
      <c r="F20" s="106">
        <v>53.736386978571403</v>
      </c>
      <c r="G20" s="106">
        <v>7.8694999999999995</v>
      </c>
    </row>
    <row r="21" spans="1:8" s="16" customFormat="1" ht="19.5" customHeight="1">
      <c r="A21" s="4"/>
      <c r="B21" s="125" t="s">
        <v>107</v>
      </c>
      <c r="C21" s="126"/>
      <c r="D21" s="127" t="s">
        <v>105</v>
      </c>
      <c r="E21" s="126">
        <v>400.99475399999994</v>
      </c>
      <c r="F21" s="126">
        <v>0</v>
      </c>
      <c r="G21" s="126">
        <v>0</v>
      </c>
    </row>
    <row r="22" spans="1:8" s="16" customFormat="1" ht="19.5" customHeight="1">
      <c r="A22" s="4"/>
      <c r="B22" s="111" t="s">
        <v>106</v>
      </c>
      <c r="C22" s="106"/>
      <c r="D22" s="124" t="s">
        <v>105</v>
      </c>
      <c r="E22" s="106">
        <v>-39.683900000000001</v>
      </c>
      <c r="F22" s="106">
        <v>61.577565457799999</v>
      </c>
      <c r="G22" s="106">
        <v>0</v>
      </c>
    </row>
    <row r="23" spans="1:8" s="16" customFormat="1" ht="19.5" customHeight="1">
      <c r="A23" s="4"/>
      <c r="B23" s="125" t="s">
        <v>104</v>
      </c>
      <c r="C23" s="126"/>
      <c r="D23" s="127" t="s">
        <v>102</v>
      </c>
      <c r="E23" s="126">
        <v>0</v>
      </c>
      <c r="F23" s="126">
        <v>0.20300000000000001</v>
      </c>
      <c r="G23" s="126">
        <v>0</v>
      </c>
    </row>
    <row r="24" spans="1:8" s="16" customFormat="1" ht="19.5" customHeight="1">
      <c r="A24" s="4"/>
      <c r="B24" s="111" t="s">
        <v>103</v>
      </c>
      <c r="C24" s="106"/>
      <c r="D24" s="124" t="s">
        <v>102</v>
      </c>
      <c r="E24" s="106">
        <v>40.466698030000003</v>
      </c>
      <c r="F24" s="106">
        <v>25.807150127888821</v>
      </c>
      <c r="G24" s="106">
        <v>23.516557845217999</v>
      </c>
    </row>
    <row r="25" spans="1:8" s="16" customFormat="1" ht="19.5" customHeight="1">
      <c r="A25" s="4"/>
      <c r="B25" s="125" t="s">
        <v>101</v>
      </c>
      <c r="C25" s="126"/>
      <c r="D25" s="178" t="s">
        <v>267</v>
      </c>
      <c r="E25" s="126">
        <v>-22.169741209999994</v>
      </c>
      <c r="F25" s="126">
        <v>98.773478089999983</v>
      </c>
      <c r="G25" s="126">
        <v>-190.83937</v>
      </c>
      <c r="H25" s="177"/>
    </row>
    <row r="26" spans="1:8" s="3" customFormat="1" ht="19.5" customHeight="1" thickBot="1">
      <c r="A26" s="4"/>
      <c r="B26" s="120" t="s">
        <v>152</v>
      </c>
      <c r="C26" s="121"/>
      <c r="D26" s="122"/>
      <c r="E26" s="123">
        <f>SUM(E16:E25)</f>
        <v>182.36597800999996</v>
      </c>
      <c r="F26" s="123">
        <f t="shared" ref="F26:G26" si="1">SUM(F16:F25)</f>
        <v>36.542851478743188</v>
      </c>
      <c r="G26" s="123">
        <f t="shared" si="1"/>
        <v>68.993178644084963</v>
      </c>
      <c r="H26" s="16"/>
    </row>
    <row r="27" spans="1:8" s="3" customFormat="1" ht="19.5" customHeight="1" thickTop="1" thickBot="1">
      <c r="A27" s="4"/>
      <c r="B27" s="128" t="s">
        <v>153</v>
      </c>
      <c r="C27" s="129"/>
      <c r="D27" s="130"/>
      <c r="E27" s="131">
        <f>E15+E26</f>
        <v>314.93014974814764</v>
      </c>
      <c r="F27" s="131">
        <f t="shared" ref="F27:G27" si="2">F15+F26</f>
        <v>-353.73817086267991</v>
      </c>
      <c r="G27" s="131">
        <f t="shared" si="2"/>
        <v>97.14419464408499</v>
      </c>
      <c r="H27" s="16"/>
    </row>
    <row r="28" spans="1:8" ht="15" customHeight="1" thickTop="1">
      <c r="B28" s="271"/>
      <c r="C28" s="271"/>
      <c r="D28" s="271"/>
      <c r="E28" s="40"/>
      <c r="F28" s="40"/>
      <c r="G28" s="40"/>
    </row>
    <row r="29" spans="1:8" ht="24" customHeight="1">
      <c r="B29" s="271"/>
      <c r="C29" s="271"/>
      <c r="D29" s="271"/>
      <c r="E29" s="271"/>
      <c r="F29" s="1"/>
      <c r="G29" s="1"/>
    </row>
    <row r="30" spans="1:8">
      <c r="A30" s="14"/>
      <c r="B30" s="41"/>
      <c r="C30" s="41"/>
      <c r="D30" s="41"/>
      <c r="E30" s="42"/>
      <c r="F30" s="42"/>
      <c r="G30" s="42"/>
    </row>
    <row r="31" spans="1:8">
      <c r="A31" s="14"/>
      <c r="B31" s="41"/>
      <c r="C31" s="41"/>
      <c r="D31" s="41"/>
      <c r="E31" s="42"/>
      <c r="F31" s="42"/>
      <c r="G31" s="42"/>
    </row>
    <row r="32" spans="1:8">
      <c r="A32" s="14"/>
      <c r="B32" s="41"/>
      <c r="C32" s="41"/>
      <c r="D32" s="41"/>
      <c r="E32" s="42"/>
      <c r="F32" s="42"/>
      <c r="G32" s="42"/>
    </row>
    <row r="33" spans="1:7">
      <c r="A33" s="14"/>
      <c r="B33" s="41"/>
      <c r="C33" s="41"/>
      <c r="D33" s="41"/>
      <c r="E33" s="179"/>
      <c r="F33" s="179"/>
      <c r="G33" s="179"/>
    </row>
    <row r="34" spans="1:7">
      <c r="A34" s="14"/>
      <c r="E34" s="42"/>
      <c r="F34" s="42"/>
      <c r="G34" s="42"/>
    </row>
    <row r="35" spans="1:7">
      <c r="A35" s="14"/>
      <c r="E35" s="42"/>
      <c r="F35" s="42"/>
      <c r="G35" s="42"/>
    </row>
    <row r="36" spans="1:7">
      <c r="E36" s="42"/>
      <c r="F36" s="42"/>
      <c r="G36" s="42"/>
    </row>
    <row r="39" spans="1:7">
      <c r="E39" s="44"/>
      <c r="F39" s="44"/>
      <c r="G39" s="44"/>
    </row>
    <row r="40" spans="1:7">
      <c r="E40" s="44"/>
      <c r="F40" s="44"/>
      <c r="G40" s="44"/>
    </row>
    <row r="41" spans="1:7">
      <c r="E41" s="44"/>
      <c r="F41" s="44"/>
      <c r="G41" s="44"/>
    </row>
    <row r="42" spans="1:7">
      <c r="E42" s="44"/>
      <c r="F42" s="44"/>
      <c r="G42" s="44"/>
    </row>
    <row r="43" spans="1:7">
      <c r="E43" s="44"/>
      <c r="F43" s="44"/>
      <c r="G43" s="44"/>
    </row>
  </sheetData>
  <mergeCells count="9">
    <mergeCell ref="B28:D28"/>
    <mergeCell ref="B29:E29"/>
    <mergeCell ref="B1:G1"/>
    <mergeCell ref="B2:B3"/>
    <mergeCell ref="C2:C3"/>
    <mergeCell ref="E2:G2"/>
    <mergeCell ref="B7:B8"/>
    <mergeCell ref="B9:B10"/>
    <mergeCell ref="B4:B5"/>
  </mergeCells>
  <hyperlinks>
    <hyperlink ref="A1" location="Indice!B8" display="&lt;&lt;"/>
  </hyperlinks>
  <pageMargins left="0.7" right="0.7" top="0.75" bottom="0.75" header="0.3" footer="0.3"/>
  <pageSetup paperSize="9" scale="5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54EE254B-F185-477A-A294-E9864B8A19CD}"/>
</file>

<file path=customXml/itemProps2.xml><?xml version="1.0" encoding="utf-8"?>
<ds:datastoreItem xmlns:ds="http://schemas.openxmlformats.org/officeDocument/2006/customXml" ds:itemID="{7CF8F7BE-3C67-4896-AECE-81E3BFDAF727}">
  <ds:schemaRefs>
    <ds:schemaRef ds:uri="http://schemas.microsoft.com/sharepoint/v3/contenttype/forms"/>
  </ds:schemaRefs>
</ds:datastoreItem>
</file>

<file path=customXml/itemProps3.xml><?xml version="1.0" encoding="utf-8"?>
<ds:datastoreItem xmlns:ds="http://schemas.openxmlformats.org/officeDocument/2006/customXml" ds:itemID="{B3208035-E33E-4E9A-8C05-84BD86770084}">
  <ds:schemaRefs>
    <ds:schemaRef ds:uri="http://purl.org/dc/terms/"/>
    <ds:schemaRef ds:uri="http://www.w3.org/XML/1998/namespace"/>
    <ds:schemaRef ds:uri="http://schemas.microsoft.com/office/2006/metadata/properties"/>
    <ds:schemaRef ds:uri="25d85ab0-3809-4eca-a8fb-a26131ff49e9"/>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vt:lpstr>
      <vt:lpstr>2- Garantías</vt:lpstr>
      <vt:lpstr>3a- Educación-sanidad-empleo</vt:lpstr>
      <vt:lpstr>3b- Funciones COFOG</vt:lpstr>
      <vt:lpstr>4-Medidas Hacienda ex-post</vt:lpstr>
      <vt:lpstr>5- Medidas Estado y SS</vt:lpstr>
      <vt:lpstr>6- CCAA </vt:lpstr>
      <vt:lpstr>7- EELL </vt:lpstr>
      <vt:lpstr>A.8 Todas</vt:lpstr>
      <vt:lpstr>A.9.1 Todas</vt:lpstr>
      <vt:lpstr>A9.2 Central</vt:lpstr>
      <vt:lpstr>A9.3 CCAA</vt:lpstr>
      <vt:lpstr>A9.4 CCLL</vt:lpstr>
      <vt:lpstr>A9.5 SS</vt:lpstr>
      <vt:lpstr>'1- Cuantías a excluir gasto '!Área_de_impresión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2021_Anexos</dc:title>
  <dc:creator/>
  <cp:lastModifiedBy>SGCIEF</cp:lastModifiedBy>
  <cp:lastPrinted>2019-10-14T08:44:13Z</cp:lastPrinted>
  <dcterms:created xsi:type="dcterms:W3CDTF">2013-10-07T14:40:17Z</dcterms:created>
  <dcterms:modified xsi:type="dcterms:W3CDTF">2021-01-22T14:02:49Z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197000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