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10.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5.xml" ContentType="application/vnd.openxmlformats-officedocument.spreadsheetml.worksheet+xml"/>
  <Override PartName="/xl/worksheets/sheet22.xml" ContentType="application/vnd.openxmlformats-officedocument.spreadsheetml.worksheet+xml"/>
  <Override PartName="/xl/worksheets/sheet11.xml" ContentType="application/vnd.openxmlformats-officedocument.spreadsheetml.worksheet+xml"/>
  <Override PartName="/xl/worksheets/sheet21.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calcChain.xml" ContentType="application/vnd.openxmlformats-officedocument.spreadsheetml.calcChain+xml"/>
  <Override PartName="/xl/externalLinks/externalLink1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GCIEF\2.- PUBLICACIONES\Planes\Planes Presupuestarios\2017\"/>
    </mc:Choice>
  </mc:AlternateContent>
  <bookViews>
    <workbookView xWindow="0" yWindow="0" windowWidth="20490" windowHeight="7020" tabRatio="733"/>
  </bookViews>
  <sheets>
    <sheet name="Indice" sheetId="28" r:id="rId1"/>
    <sheet name="A.1 DeflactorPIB" sheetId="1" r:id="rId2"/>
    <sheet name="A2- Garantías" sheetId="2" r:id="rId3"/>
    <sheet name="A3 TechoGasto" sheetId="3" r:id="rId4"/>
    <sheet name="Cuadro 4a" sheetId="4" r:id="rId5"/>
    <sheet name="Cuadro 4b" sheetId="6" r:id="rId6"/>
    <sheet name="A.5. Medidas Tributario" sheetId="7" r:id="rId7"/>
    <sheet name="A.6-Estado y SS" sheetId="8" r:id="rId8"/>
    <sheet name="A. 7- Medidas CCAA " sheetId="9" r:id="rId9"/>
    <sheet name="A. 8 EELL" sheetId="10" r:id="rId10"/>
    <sheet name="12. Refugiados" sheetId="11" r:id="rId11"/>
    <sheet name="12.b Refugiados " sheetId="12" r:id="rId12"/>
    <sheet name="13.1 Ej Pptaria AAPP" sheetId="13" r:id="rId13"/>
    <sheet name="13.2 Ej Pptaria AACC" sheetId="14" r:id="rId14"/>
    <sheet name="13.3 Ej Pptaria CCAA" sheetId="15" r:id="rId15"/>
    <sheet name="13.4 Ej Pptaria EELL" sheetId="16" r:id="rId16"/>
    <sheet name="13.5 Ej Pptaria SS" sheetId="17" r:id="rId17"/>
    <sheet name="14.1 AAPP" sheetId="19" r:id="rId18"/>
    <sheet name="14.2 AACC" sheetId="24" r:id="rId19"/>
    <sheet name="14.3 CCAA" sheetId="25" r:id="rId20"/>
    <sheet name="14.4 EELL" sheetId="26" r:id="rId21"/>
    <sheet name="14.5 SS" sheetId="27"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A" localSheetId="11">'[1]Cap. - 3'!#REF!</definedName>
    <definedName name="\A" localSheetId="12">'[1]Cap. - 3'!#REF!</definedName>
    <definedName name="\A" localSheetId="13">'[1]Cap. - 3'!#REF!</definedName>
    <definedName name="\A" localSheetId="14">'[1]Cap. - 3'!#REF!</definedName>
    <definedName name="\A" localSheetId="15">'[1]Cap. - 3'!#REF!</definedName>
    <definedName name="\A" localSheetId="16">'[1]Cap. - 3'!#REF!</definedName>
    <definedName name="\A" localSheetId="18">'[1]Cap. - 3'!#REF!</definedName>
    <definedName name="\A" localSheetId="19">'[1]Cap. - 3'!#REF!</definedName>
    <definedName name="\A" localSheetId="20">'[1]Cap. - 3'!#REF!</definedName>
    <definedName name="\A" localSheetId="21">'[1]Cap. - 3'!#REF!</definedName>
    <definedName name="\A" localSheetId="8">'[1]Cap. - 3'!#REF!</definedName>
    <definedName name="\A" localSheetId="7">'[1]Cap. - 3'!#REF!</definedName>
    <definedName name="\A" localSheetId="2">'[1]Cap. - 3'!#REF!</definedName>
    <definedName name="\A">'[1]Cap. - 3'!#REF!</definedName>
    <definedName name="\B" localSheetId="11">'[1]Cap. - 3'!#REF!</definedName>
    <definedName name="\B" localSheetId="12">'[1]Cap. - 3'!#REF!</definedName>
    <definedName name="\B" localSheetId="13">'[1]Cap. - 3'!#REF!</definedName>
    <definedName name="\B" localSheetId="14">'[1]Cap. - 3'!#REF!</definedName>
    <definedName name="\B" localSheetId="15">'[1]Cap. - 3'!#REF!</definedName>
    <definedName name="\B" localSheetId="16">'[1]Cap. - 3'!#REF!</definedName>
    <definedName name="\B" localSheetId="18">'[1]Cap. - 3'!#REF!</definedName>
    <definedName name="\B" localSheetId="19">'[1]Cap. - 3'!#REF!</definedName>
    <definedName name="\B" localSheetId="20">'[1]Cap. - 3'!#REF!</definedName>
    <definedName name="\B" localSheetId="21">'[1]Cap. - 3'!#REF!</definedName>
    <definedName name="\B" localSheetId="8">'[1]Cap. - 3'!#REF!</definedName>
    <definedName name="\B" localSheetId="7">'[1]Cap. - 3'!#REF!</definedName>
    <definedName name="\B" localSheetId="2">'[1]Cap. - 3'!#REF!</definedName>
    <definedName name="\B">'[1]Cap. - 3'!#REF!</definedName>
    <definedName name="\C" localSheetId="11">'[1]Cap. - 3'!#REF!</definedName>
    <definedName name="\C" localSheetId="12">'[1]Cap. - 3'!#REF!</definedName>
    <definedName name="\C" localSheetId="13">'[1]Cap. - 3'!#REF!</definedName>
    <definedName name="\C" localSheetId="14">'[1]Cap. - 3'!#REF!</definedName>
    <definedName name="\C" localSheetId="15">'[1]Cap. - 3'!#REF!</definedName>
    <definedName name="\C" localSheetId="16">'[1]Cap. - 3'!#REF!</definedName>
    <definedName name="\C" localSheetId="18">'[1]Cap. - 3'!#REF!</definedName>
    <definedName name="\C" localSheetId="19">'[1]Cap. - 3'!#REF!</definedName>
    <definedName name="\C" localSheetId="20">'[1]Cap. - 3'!#REF!</definedName>
    <definedName name="\C" localSheetId="21">'[1]Cap. - 3'!#REF!</definedName>
    <definedName name="\C" localSheetId="8">'[1]Cap. - 3'!#REF!</definedName>
    <definedName name="\C" localSheetId="7">'[1]Cap. - 3'!#REF!</definedName>
    <definedName name="\C" localSheetId="2">'[1]Cap. - 3'!#REF!</definedName>
    <definedName name="\C">'[1]Cap. - 3'!#REF!</definedName>
    <definedName name="\D" localSheetId="11">'[1]Cap- 1 '!#REF!</definedName>
    <definedName name="\D" localSheetId="12">'[1]Cap- 1 '!#REF!</definedName>
    <definedName name="\D" localSheetId="13">'[1]Cap- 1 '!#REF!</definedName>
    <definedName name="\D" localSheetId="14">'[1]Cap- 1 '!#REF!</definedName>
    <definedName name="\D" localSheetId="15">'[1]Cap- 1 '!#REF!</definedName>
    <definedName name="\D" localSheetId="16">'[1]Cap- 1 '!#REF!</definedName>
    <definedName name="\D" localSheetId="18">'[1]Cap- 1 '!#REF!</definedName>
    <definedName name="\D" localSheetId="19">'[1]Cap- 1 '!#REF!</definedName>
    <definedName name="\D" localSheetId="20">'[1]Cap- 1 '!#REF!</definedName>
    <definedName name="\D" localSheetId="21">'[1]Cap- 1 '!#REF!</definedName>
    <definedName name="\D" localSheetId="8">'[1]Cap- 1 '!#REF!</definedName>
    <definedName name="\D" localSheetId="7">'[1]Cap- 1 '!#REF!</definedName>
    <definedName name="\D" localSheetId="2">'[1]Cap- 1 '!#REF!</definedName>
    <definedName name="\D">'[1]Cap- 1 '!#REF!</definedName>
    <definedName name="\E" localSheetId="11">'[1]Cap- 1 '!#REF!</definedName>
    <definedName name="\E" localSheetId="12">'[1]Cap- 1 '!#REF!</definedName>
    <definedName name="\E" localSheetId="13">'[1]Cap- 1 '!#REF!</definedName>
    <definedName name="\E" localSheetId="14">'[1]Cap- 1 '!#REF!</definedName>
    <definedName name="\E" localSheetId="15">'[1]Cap- 1 '!#REF!</definedName>
    <definedName name="\E" localSheetId="16">'[1]Cap- 1 '!#REF!</definedName>
    <definedName name="\E" localSheetId="18">'[1]Cap- 1 '!#REF!</definedName>
    <definedName name="\E" localSheetId="19">'[1]Cap- 1 '!#REF!</definedName>
    <definedName name="\E" localSheetId="20">'[1]Cap- 1 '!#REF!</definedName>
    <definedName name="\E" localSheetId="21">'[1]Cap- 1 '!#REF!</definedName>
    <definedName name="\E" localSheetId="8">'[1]Cap- 1 '!#REF!</definedName>
    <definedName name="\E" localSheetId="7">'[1]Cap- 1 '!#REF!</definedName>
    <definedName name="\E" localSheetId="2">'[1]Cap- 1 '!#REF!</definedName>
    <definedName name="\E">'[1]Cap- 1 '!#REF!</definedName>
    <definedName name="\F" localSheetId="11">'[1]Cap- 1 '!#REF!</definedName>
    <definedName name="\F" localSheetId="12">'[1]Cap- 1 '!#REF!</definedName>
    <definedName name="\F" localSheetId="13">'[1]Cap- 1 '!#REF!</definedName>
    <definedName name="\F" localSheetId="14">'[1]Cap- 1 '!#REF!</definedName>
    <definedName name="\F" localSheetId="15">'[1]Cap- 1 '!#REF!</definedName>
    <definedName name="\F" localSheetId="16">'[1]Cap- 1 '!#REF!</definedName>
    <definedName name="\F" localSheetId="18">'[1]Cap- 1 '!#REF!</definedName>
    <definedName name="\F" localSheetId="19">'[1]Cap- 1 '!#REF!</definedName>
    <definedName name="\F" localSheetId="20">'[1]Cap- 1 '!#REF!</definedName>
    <definedName name="\F" localSheetId="21">'[1]Cap- 1 '!#REF!</definedName>
    <definedName name="\F" localSheetId="8">'[1]Cap- 1 '!#REF!</definedName>
    <definedName name="\F" localSheetId="7">'[1]Cap- 1 '!#REF!</definedName>
    <definedName name="\F" localSheetId="2">'[1]Cap- 1 '!#REF!</definedName>
    <definedName name="\F">'[1]Cap- 1 '!#REF!</definedName>
    <definedName name="\K" localSheetId="11">'[1]Cap- 1 '!#REF!</definedName>
    <definedName name="\K" localSheetId="12">'[1]Cap- 1 '!#REF!</definedName>
    <definedName name="\K" localSheetId="13">'[1]Cap- 1 '!#REF!</definedName>
    <definedName name="\K" localSheetId="14">'[1]Cap- 1 '!#REF!</definedName>
    <definedName name="\K" localSheetId="15">'[1]Cap- 1 '!#REF!</definedName>
    <definedName name="\K" localSheetId="16">'[1]Cap- 1 '!#REF!</definedName>
    <definedName name="\K" localSheetId="18">'[1]Cap- 1 '!#REF!</definedName>
    <definedName name="\K" localSheetId="19">'[1]Cap- 1 '!#REF!</definedName>
    <definedName name="\K" localSheetId="20">'[1]Cap- 1 '!#REF!</definedName>
    <definedName name="\K" localSheetId="21">'[1]Cap- 1 '!#REF!</definedName>
    <definedName name="\K" localSheetId="8">'[1]Cap- 1 '!#REF!</definedName>
    <definedName name="\K" localSheetId="7">'[1]Cap- 1 '!#REF!</definedName>
    <definedName name="\K" localSheetId="2">'[1]Cap- 1 '!#REF!</definedName>
    <definedName name="\K">'[1]Cap- 1 '!#REF!</definedName>
    <definedName name="\L" localSheetId="11">'[1]Cap- 1 '!#REF!</definedName>
    <definedName name="\L" localSheetId="12">'[1]Cap- 1 '!#REF!</definedName>
    <definedName name="\L" localSheetId="13">'[1]Cap- 1 '!#REF!</definedName>
    <definedName name="\L" localSheetId="14">'[1]Cap- 1 '!#REF!</definedName>
    <definedName name="\L" localSheetId="15">'[1]Cap- 1 '!#REF!</definedName>
    <definedName name="\L" localSheetId="16">'[1]Cap- 1 '!#REF!</definedName>
    <definedName name="\L" localSheetId="18">'[1]Cap- 1 '!#REF!</definedName>
    <definedName name="\L" localSheetId="19">'[1]Cap- 1 '!#REF!</definedName>
    <definedName name="\L" localSheetId="20">'[1]Cap- 1 '!#REF!</definedName>
    <definedName name="\L" localSheetId="21">'[1]Cap- 1 '!#REF!</definedName>
    <definedName name="\L" localSheetId="8">'[1]Cap- 1 '!#REF!</definedName>
    <definedName name="\L" localSheetId="7">'[1]Cap- 1 '!#REF!</definedName>
    <definedName name="\L" localSheetId="2">'[1]Cap- 1 '!#REF!</definedName>
    <definedName name="\L">'[1]Cap- 1 '!#REF!</definedName>
    <definedName name="\Z" localSheetId="11">'[1]Cap. - 3'!#REF!</definedName>
    <definedName name="\Z" localSheetId="12">'[1]Cap. - 3'!#REF!</definedName>
    <definedName name="\Z" localSheetId="13">'[1]Cap. - 3'!#REF!</definedName>
    <definedName name="\Z" localSheetId="14">'[1]Cap. - 3'!#REF!</definedName>
    <definedName name="\Z" localSheetId="15">'[1]Cap. - 3'!#REF!</definedName>
    <definedName name="\Z" localSheetId="16">'[1]Cap. - 3'!#REF!</definedName>
    <definedName name="\Z" localSheetId="18">'[1]Cap. - 3'!#REF!</definedName>
    <definedName name="\Z" localSheetId="19">'[1]Cap. - 3'!#REF!</definedName>
    <definedName name="\Z" localSheetId="20">'[1]Cap. - 3'!#REF!</definedName>
    <definedName name="\Z" localSheetId="21">'[1]Cap. - 3'!#REF!</definedName>
    <definedName name="\Z" localSheetId="8">'[1]Cap. - 3'!#REF!</definedName>
    <definedName name="\Z" localSheetId="7">'[1]Cap. - 3'!#REF!</definedName>
    <definedName name="\Z" localSheetId="2">'[1]Cap. - 3'!#REF!</definedName>
    <definedName name="\Z">'[1]Cap. - 3'!#REF!</definedName>
    <definedName name="__123Graph_APRINCIPAL" localSheetId="11" hidden="1">[2]FOMENTO!#REF!</definedName>
    <definedName name="__123Graph_APRINCIPAL" localSheetId="12" hidden="1">[2]FOMENTO!#REF!</definedName>
    <definedName name="__123Graph_APRINCIPAL" localSheetId="13" hidden="1">[2]FOMENTO!#REF!</definedName>
    <definedName name="__123Graph_APRINCIPAL" localSheetId="14" hidden="1">[2]FOMENTO!#REF!</definedName>
    <definedName name="__123Graph_APRINCIPAL" localSheetId="15" hidden="1">[2]FOMENTO!#REF!</definedName>
    <definedName name="__123Graph_APRINCIPAL" localSheetId="16" hidden="1">[2]FOMENTO!#REF!</definedName>
    <definedName name="__123Graph_APRINCIPAL" localSheetId="18" hidden="1">[2]FOMENTO!#REF!</definedName>
    <definedName name="__123Graph_APRINCIPAL" localSheetId="19" hidden="1">[2]FOMENTO!#REF!</definedName>
    <definedName name="__123Graph_APRINCIPAL" localSheetId="20" hidden="1">[2]FOMENTO!#REF!</definedName>
    <definedName name="__123Graph_APRINCIPAL" localSheetId="21" hidden="1">[2]FOMENTO!#REF!</definedName>
    <definedName name="__123Graph_APRINCIPAL" localSheetId="8" hidden="1">[2]FOMENTO!#REF!</definedName>
    <definedName name="__123Graph_APRINCIPAL" localSheetId="7" hidden="1">[2]FOMENTO!#REF!</definedName>
    <definedName name="__123Graph_APRINCIPAL" localSheetId="2" hidden="1">[2]FOMENTO!#REF!</definedName>
    <definedName name="__123Graph_APRINCIPAL" hidden="1">[2]FOMENTO!#REF!</definedName>
    <definedName name="__123Graph_BPRINCIPAL" localSheetId="11" hidden="1">[2]FOMENTO!#REF!</definedName>
    <definedName name="__123Graph_BPRINCIPAL" localSheetId="12" hidden="1">[2]FOMENTO!#REF!</definedName>
    <definedName name="__123Graph_BPRINCIPAL" localSheetId="13" hidden="1">[2]FOMENTO!#REF!</definedName>
    <definedName name="__123Graph_BPRINCIPAL" localSheetId="14" hidden="1">[2]FOMENTO!#REF!</definedName>
    <definedName name="__123Graph_BPRINCIPAL" localSheetId="15" hidden="1">[2]FOMENTO!#REF!</definedName>
    <definedName name="__123Graph_BPRINCIPAL" localSheetId="16" hidden="1">[2]FOMENTO!#REF!</definedName>
    <definedName name="__123Graph_BPRINCIPAL" localSheetId="18" hidden="1">[2]FOMENTO!#REF!</definedName>
    <definedName name="__123Graph_BPRINCIPAL" localSheetId="19" hidden="1">[2]FOMENTO!#REF!</definedName>
    <definedName name="__123Graph_BPRINCIPAL" localSheetId="20" hidden="1">[2]FOMENTO!#REF!</definedName>
    <definedName name="__123Graph_BPRINCIPAL" localSheetId="21" hidden="1">[2]FOMENTO!#REF!</definedName>
    <definedName name="__123Graph_BPRINCIPAL" localSheetId="8" hidden="1">[2]FOMENTO!#REF!</definedName>
    <definedName name="__123Graph_BPRINCIPAL" localSheetId="7" hidden="1">[2]FOMENTO!#REF!</definedName>
    <definedName name="__123Graph_BPRINCIPAL" localSheetId="2" hidden="1">[2]FOMENTO!#REF!</definedName>
    <definedName name="__123Graph_BPRINCIPAL" hidden="1">[2]FOMENTO!#REF!</definedName>
    <definedName name="_PGE2011" localSheetId="11">#REF!</definedName>
    <definedName name="_PGE2011" localSheetId="12">#REF!</definedName>
    <definedName name="_PGE2011" localSheetId="13">#REF!</definedName>
    <definedName name="_PGE2011" localSheetId="14">#REF!</definedName>
    <definedName name="_PGE2011" localSheetId="15">#REF!</definedName>
    <definedName name="_PGE2011" localSheetId="16">#REF!</definedName>
    <definedName name="_PGE2011" localSheetId="18">#REF!</definedName>
    <definedName name="_PGE2011" localSheetId="19">#REF!</definedName>
    <definedName name="_PGE2011" localSheetId="20">#REF!</definedName>
    <definedName name="_PGE2011" localSheetId="21">#REF!</definedName>
    <definedName name="_PGE2011" localSheetId="8">#REF!</definedName>
    <definedName name="_PGE2011" localSheetId="7">#REF!</definedName>
    <definedName name="_PGE2011" localSheetId="2">#REF!</definedName>
    <definedName name="_PGE2011">#REF!</definedName>
    <definedName name="_Regression_Out" localSheetId="11" hidden="1">[3]Hoja1!#REF!</definedName>
    <definedName name="_Regression_Out" localSheetId="12" hidden="1">[3]Hoja1!#REF!</definedName>
    <definedName name="_Regression_Out" localSheetId="13" hidden="1">[3]Hoja1!#REF!</definedName>
    <definedName name="_Regression_Out" localSheetId="14" hidden="1">[3]Hoja1!#REF!</definedName>
    <definedName name="_Regression_Out" localSheetId="15" hidden="1">[3]Hoja1!#REF!</definedName>
    <definedName name="_Regression_Out" localSheetId="16" hidden="1">[3]Hoja1!#REF!</definedName>
    <definedName name="_Regression_Out" localSheetId="18" hidden="1">[3]Hoja1!#REF!</definedName>
    <definedName name="_Regression_Out" localSheetId="19" hidden="1">[3]Hoja1!#REF!</definedName>
    <definedName name="_Regression_Out" localSheetId="20" hidden="1">[3]Hoja1!#REF!</definedName>
    <definedName name="_Regression_Out" localSheetId="21" hidden="1">[3]Hoja1!#REF!</definedName>
    <definedName name="_Regression_Out" localSheetId="8" hidden="1">[3]Hoja1!#REF!</definedName>
    <definedName name="_Regression_Out" localSheetId="7" hidden="1">[3]Hoja1!#REF!</definedName>
    <definedName name="_Regression_Out" localSheetId="2" hidden="1">[3]Hoja1!#REF!</definedName>
    <definedName name="_Regression_Out" hidden="1">[3]Hoja1!#REF!</definedName>
    <definedName name="_SIM2" localSheetId="11">[4]PENSION!#REF!</definedName>
    <definedName name="_SIM2" localSheetId="12">[4]PENSION!#REF!</definedName>
    <definedName name="_SIM2" localSheetId="13">[4]PENSION!#REF!</definedName>
    <definedName name="_SIM2" localSheetId="14">[4]PENSION!#REF!</definedName>
    <definedName name="_SIM2" localSheetId="15">[4]PENSION!#REF!</definedName>
    <definedName name="_SIM2" localSheetId="16">[4]PENSION!#REF!</definedName>
    <definedName name="_SIM2" localSheetId="18">[4]PENSION!#REF!</definedName>
    <definedName name="_SIM2" localSheetId="19">[4]PENSION!#REF!</definedName>
    <definedName name="_SIM2" localSheetId="20">[4]PENSION!#REF!</definedName>
    <definedName name="_SIM2" localSheetId="21">[4]PENSION!#REF!</definedName>
    <definedName name="_SIM2" localSheetId="8">[5]PENSION!#REF!</definedName>
    <definedName name="_SIM2" localSheetId="7">[5]PENSION!#REF!</definedName>
    <definedName name="_SIM2" localSheetId="2">[5]PENSION!#REF!</definedName>
    <definedName name="_SIM2">[4]PENSION!#REF!</definedName>
    <definedName name="_TCI1" localSheetId="11">[4]PENSION!#REF!</definedName>
    <definedName name="_TCI1" localSheetId="12">[4]PENSION!#REF!</definedName>
    <definedName name="_TCI1" localSheetId="13">[4]PENSION!#REF!</definedName>
    <definedName name="_TCI1" localSheetId="14">[4]PENSION!#REF!</definedName>
    <definedName name="_TCI1" localSheetId="15">[4]PENSION!#REF!</definedName>
    <definedName name="_TCI1" localSheetId="16">[4]PENSION!#REF!</definedName>
    <definedName name="_TCI1" localSheetId="18">[4]PENSION!#REF!</definedName>
    <definedName name="_TCI1" localSheetId="19">[4]PENSION!#REF!</definedName>
    <definedName name="_TCI1" localSheetId="20">[4]PENSION!#REF!</definedName>
    <definedName name="_TCI1" localSheetId="21">[4]PENSION!#REF!</definedName>
    <definedName name="_TCI1" localSheetId="8">[5]PENSION!#REF!</definedName>
    <definedName name="_TCI1" localSheetId="7">[5]PENSION!#REF!</definedName>
    <definedName name="_TCI1" localSheetId="2">[5]PENSION!#REF!</definedName>
    <definedName name="_TCI1">[4]PENSION!#REF!</definedName>
    <definedName name="_TCI2" localSheetId="11">[4]PENSION!#REF!</definedName>
    <definedName name="_TCI2" localSheetId="12">[4]PENSION!#REF!</definedName>
    <definedName name="_TCI2" localSheetId="13">[4]PENSION!#REF!</definedName>
    <definedName name="_TCI2" localSheetId="14">[4]PENSION!#REF!</definedName>
    <definedName name="_TCI2" localSheetId="15">[4]PENSION!#REF!</definedName>
    <definedName name="_TCI2" localSheetId="16">[4]PENSION!#REF!</definedName>
    <definedName name="_TCI2" localSheetId="18">[4]PENSION!#REF!</definedName>
    <definedName name="_TCI2" localSheetId="19">[4]PENSION!#REF!</definedName>
    <definedName name="_TCI2" localSheetId="20">[4]PENSION!#REF!</definedName>
    <definedName name="_TCI2" localSheetId="21">[4]PENSION!#REF!</definedName>
    <definedName name="_TCI2" localSheetId="8">[5]PENSION!#REF!</definedName>
    <definedName name="_TCI2" localSheetId="7">[5]PENSION!#REF!</definedName>
    <definedName name="_TCI2" localSheetId="2">[5]PENSION!#REF!</definedName>
    <definedName name="_TCI2">[4]PENSION!#REF!</definedName>
    <definedName name="_Z" localSheetId="11">'[1]Cap. - 3'!#REF!</definedName>
    <definedName name="_Z" localSheetId="12">'[1]Cap. - 3'!#REF!</definedName>
    <definedName name="_Z" localSheetId="13">'[1]Cap. - 3'!#REF!</definedName>
    <definedName name="_Z" localSheetId="14">'[1]Cap. - 3'!#REF!</definedName>
    <definedName name="_Z" localSheetId="15">'[1]Cap. - 3'!#REF!</definedName>
    <definedName name="_Z" localSheetId="16">'[1]Cap. - 3'!#REF!</definedName>
    <definedName name="_Z" localSheetId="18">'[1]Cap. - 3'!#REF!</definedName>
    <definedName name="_Z" localSheetId="19">'[1]Cap. - 3'!#REF!</definedName>
    <definedName name="_Z" localSheetId="20">'[1]Cap. - 3'!#REF!</definedName>
    <definedName name="_Z" localSheetId="21">'[1]Cap. - 3'!#REF!</definedName>
    <definedName name="_Z" localSheetId="8">'[1]Cap. - 3'!#REF!</definedName>
    <definedName name="_Z" localSheetId="7">'[1]Cap. - 3'!#REF!</definedName>
    <definedName name="_Z" localSheetId="2">'[1]Cap. - 3'!#REF!</definedName>
    <definedName name="_Z">'[1]Cap. - 3'!#REF!</definedName>
    <definedName name="Ambito">[6]claves!$G$3:$G$4</definedName>
    <definedName name="AÑO" localSheetId="11">[4]PENSION!#REF!</definedName>
    <definedName name="AÑO" localSheetId="12">[4]PENSION!#REF!</definedName>
    <definedName name="AÑO" localSheetId="13">[4]PENSION!#REF!</definedName>
    <definedName name="AÑO" localSheetId="14">[4]PENSION!#REF!</definedName>
    <definedName name="AÑO" localSheetId="15">[4]PENSION!#REF!</definedName>
    <definedName name="AÑO" localSheetId="16">[4]PENSION!#REF!</definedName>
    <definedName name="AÑO" localSheetId="18">[4]PENSION!#REF!</definedName>
    <definedName name="AÑO" localSheetId="19">[4]PENSION!#REF!</definedName>
    <definedName name="AÑO" localSheetId="20">[4]PENSION!#REF!</definedName>
    <definedName name="AÑO" localSheetId="21">[4]PENSION!#REF!</definedName>
    <definedName name="AÑO" localSheetId="8">[5]PENSION!#REF!</definedName>
    <definedName name="AÑO" localSheetId="7">[5]PENSION!#REF!</definedName>
    <definedName name="AÑO" localSheetId="2">[5]PENSION!#REF!</definedName>
    <definedName name="AÑO">[4]PENSION!#REF!</definedName>
    <definedName name="_xlnm.Extract" localSheetId="11">'[1]Cap- 1 '!#REF!</definedName>
    <definedName name="_xlnm.Extract" localSheetId="12">'[1]Cap- 1 '!#REF!</definedName>
    <definedName name="_xlnm.Extract" localSheetId="13">'[1]Cap- 1 '!#REF!</definedName>
    <definedName name="_xlnm.Extract" localSheetId="14">'[1]Cap- 1 '!#REF!</definedName>
    <definedName name="_xlnm.Extract" localSheetId="15">'[1]Cap- 1 '!#REF!</definedName>
    <definedName name="_xlnm.Extract" localSheetId="16">'[1]Cap- 1 '!#REF!</definedName>
    <definedName name="_xlnm.Extract" localSheetId="18">'[1]Cap- 1 '!#REF!</definedName>
    <definedName name="_xlnm.Extract" localSheetId="19">'[1]Cap- 1 '!#REF!</definedName>
    <definedName name="_xlnm.Extract" localSheetId="20">'[1]Cap- 1 '!#REF!</definedName>
    <definedName name="_xlnm.Extract" localSheetId="21">'[1]Cap- 1 '!#REF!</definedName>
    <definedName name="_xlnm.Extract" localSheetId="8">'[1]Cap- 1 '!#REF!</definedName>
    <definedName name="_xlnm.Extract" localSheetId="7">'[1]Cap- 1 '!#REF!</definedName>
    <definedName name="_xlnm.Extract" localSheetId="2">'[1]Cap- 1 '!#REF!</definedName>
    <definedName name="_xlnm.Extract">'[1]Cap- 1 '!#REF!</definedName>
    <definedName name="_xlnm.Print_Area" localSheetId="11">#REF!</definedName>
    <definedName name="_xlnm.Print_Area" localSheetId="12">#REF!</definedName>
    <definedName name="_xlnm.Print_Area" localSheetId="13">#REF!</definedName>
    <definedName name="_xlnm.Print_Area" localSheetId="14">#REF!</definedName>
    <definedName name="_xlnm.Print_Area" localSheetId="15">#REF!</definedName>
    <definedName name="_xlnm.Print_Area" localSheetId="16">#REF!</definedName>
    <definedName name="_xlnm.Print_Area" localSheetId="18">#REF!</definedName>
    <definedName name="_xlnm.Print_Area" localSheetId="19">#REF!</definedName>
    <definedName name="_xlnm.Print_Area" localSheetId="20">#REF!</definedName>
    <definedName name="_xlnm.Print_Area" localSheetId="21">#REF!</definedName>
    <definedName name="_xlnm.Print_Area" localSheetId="8">#REF!</definedName>
    <definedName name="_xlnm.Print_Area" localSheetId="7">'A.6-Estado y SS'!$B$2:$H$22</definedName>
    <definedName name="_xlnm.Print_Area" localSheetId="2">'A2- Garantías'!#REF!</definedName>
    <definedName name="_xlnm.Print_Area" localSheetId="4">'Cuadro 4a'!$A$1:$G$13</definedName>
    <definedName name="_xlnm.Print_Area">#REF!</definedName>
    <definedName name="ASY" hidden="1">{"Dif tabajo",#N/A,FALSE,"C. mobiliario";"Difi mobiliario",#N/A,FALSE,"C. mobiliario"}</definedName>
    <definedName name="autonomia" localSheetId="11">#REF!</definedName>
    <definedName name="autonomia" localSheetId="12">#REF!</definedName>
    <definedName name="autonomia" localSheetId="13">#REF!</definedName>
    <definedName name="autonomia" localSheetId="14">#REF!</definedName>
    <definedName name="autonomia" localSheetId="15">#REF!</definedName>
    <definedName name="autonomia" localSheetId="16">#REF!</definedName>
    <definedName name="autonomia" localSheetId="18">#REF!</definedName>
    <definedName name="autonomia" localSheetId="19">#REF!</definedName>
    <definedName name="autonomia" localSheetId="20">#REF!</definedName>
    <definedName name="autonomia" localSheetId="21">#REF!</definedName>
    <definedName name="autonomia" localSheetId="8">#REF!</definedName>
    <definedName name="autonomia" localSheetId="7">#REF!</definedName>
    <definedName name="autonomia" localSheetId="2">#REF!</definedName>
    <definedName name="autonomia">#REF!</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6">#REF!</definedName>
    <definedName name="_xlnm.Database" localSheetId="18">#REF!</definedName>
    <definedName name="_xlnm.Database" localSheetId="19">#REF!</definedName>
    <definedName name="_xlnm.Database" localSheetId="20">#REF!</definedName>
    <definedName name="_xlnm.Database" localSheetId="21">#REF!</definedName>
    <definedName name="_xlnm.Database" localSheetId="8">#REF!</definedName>
    <definedName name="_xlnm.Database" localSheetId="7">#REF!</definedName>
    <definedName name="_xlnm.Database" localSheetId="2">#REF!</definedName>
    <definedName name="_xlnm.Database">#REF!</definedName>
    <definedName name="Capítulo__Ingresos">[7]Claves!$AF$2:$AF$10</definedName>
    <definedName name="copiar" localSheetId="11">#REF!</definedName>
    <definedName name="copiar" localSheetId="12">#REF!</definedName>
    <definedName name="copiar" localSheetId="13">#REF!</definedName>
    <definedName name="copiar" localSheetId="14">#REF!</definedName>
    <definedName name="copiar" localSheetId="15">#REF!</definedName>
    <definedName name="copiar" localSheetId="16">#REF!</definedName>
    <definedName name="copiar" localSheetId="18">#REF!</definedName>
    <definedName name="copiar" localSheetId="19">#REF!</definedName>
    <definedName name="copiar" localSheetId="20">#REF!</definedName>
    <definedName name="copiar" localSheetId="21">#REF!</definedName>
    <definedName name="copiar" localSheetId="8">#REF!</definedName>
    <definedName name="copiar" localSheetId="7">#REF!</definedName>
    <definedName name="copiar" localSheetId="2">#REF!</definedName>
    <definedName name="copiar">#REF!</definedName>
    <definedName name="copiar2" localSheetId="11">#REF!</definedName>
    <definedName name="copiar2" localSheetId="12">#REF!</definedName>
    <definedName name="copiar2" localSheetId="13">#REF!</definedName>
    <definedName name="copiar2" localSheetId="14">#REF!</definedName>
    <definedName name="copiar2" localSheetId="15">#REF!</definedName>
    <definedName name="copiar2" localSheetId="16">#REF!</definedName>
    <definedName name="copiar2" localSheetId="18">#REF!</definedName>
    <definedName name="copiar2" localSheetId="19">#REF!</definedName>
    <definedName name="copiar2" localSheetId="20">#REF!</definedName>
    <definedName name="copiar2" localSheetId="21">#REF!</definedName>
    <definedName name="copiar2" localSheetId="8">#REF!</definedName>
    <definedName name="copiar2" localSheetId="7">#REF!</definedName>
    <definedName name="copiar2" localSheetId="2">#REF!</definedName>
    <definedName name="copiar2">#REF!</definedName>
    <definedName name="CUADRO7" localSheetId="11">[4]PENSION!#REF!</definedName>
    <definedName name="CUADRO7" localSheetId="12">[4]PENSION!#REF!</definedName>
    <definedName name="CUADRO7" localSheetId="13">[4]PENSION!#REF!</definedName>
    <definedName name="CUADRO7" localSheetId="14">[4]PENSION!#REF!</definedName>
    <definedName name="CUADRO7" localSheetId="15">[4]PENSION!#REF!</definedName>
    <definedName name="CUADRO7" localSheetId="16">[4]PENSION!#REF!</definedName>
    <definedName name="CUADRO7" localSheetId="18">[4]PENSION!#REF!</definedName>
    <definedName name="CUADRO7" localSheetId="19">[4]PENSION!#REF!</definedName>
    <definedName name="CUADRO7" localSheetId="20">[4]PENSION!#REF!</definedName>
    <definedName name="CUADRO7" localSheetId="21">[4]PENSION!#REF!</definedName>
    <definedName name="CUADRO7" localSheetId="8">[5]PENSION!#REF!</definedName>
    <definedName name="CUADRO7" localSheetId="7">[5]PENSION!#REF!</definedName>
    <definedName name="CUADRO7" localSheetId="2">[5]PENSION!#REF!</definedName>
    <definedName name="CUADRO7">[4]PENSION!#REF!</definedName>
    <definedName name="CUADRO8" localSheetId="11">[4]PENSION!#REF!</definedName>
    <definedName name="CUADRO8" localSheetId="12">[4]PENSION!#REF!</definedName>
    <definedName name="CUADRO8" localSheetId="13">[4]PENSION!#REF!</definedName>
    <definedName name="CUADRO8" localSheetId="14">[4]PENSION!#REF!</definedName>
    <definedName name="CUADRO8" localSheetId="15">[4]PENSION!#REF!</definedName>
    <definedName name="CUADRO8" localSheetId="16">[4]PENSION!#REF!</definedName>
    <definedName name="CUADRO8" localSheetId="18">[4]PENSION!#REF!</definedName>
    <definedName name="CUADRO8" localSheetId="19">[4]PENSION!#REF!</definedName>
    <definedName name="CUADRO8" localSheetId="20">[4]PENSION!#REF!</definedName>
    <definedName name="CUADRO8" localSheetId="21">[4]PENSION!#REF!</definedName>
    <definedName name="CUADRO8" localSheetId="8">[5]PENSION!#REF!</definedName>
    <definedName name="CUADRO8" localSheetId="7">[5]PENSION!#REF!</definedName>
    <definedName name="CUADRO8" localSheetId="2">[5]PENSION!#REF!</definedName>
    <definedName name="CUADRO8">[4]PENSION!#REF!</definedName>
    <definedName name="czv" localSheetId="11">[8]Indice!#REF!</definedName>
    <definedName name="czv" localSheetId="12">[8]Indice!#REF!</definedName>
    <definedName name="czv" localSheetId="13">[8]Indice!#REF!</definedName>
    <definedName name="czv" localSheetId="14">[8]Indice!#REF!</definedName>
    <definedName name="czv" localSheetId="15">[8]Indice!#REF!</definedName>
    <definedName name="czv" localSheetId="16">[8]Indice!#REF!</definedName>
    <definedName name="czv" localSheetId="18">[8]Indice!#REF!</definedName>
    <definedName name="czv" localSheetId="19">[8]Indice!#REF!</definedName>
    <definedName name="czv" localSheetId="20">[8]Indice!#REF!</definedName>
    <definedName name="czv" localSheetId="21">[8]Indice!#REF!</definedName>
    <definedName name="czv" localSheetId="8">[8]Indice!#REF!</definedName>
    <definedName name="czv" localSheetId="7">[8]Indice!#REF!</definedName>
    <definedName name="czv" localSheetId="2">[8]Indice!#REF!</definedName>
    <definedName name="czv">[8]Indice!#REF!</definedName>
    <definedName name="d" localSheetId="11" hidden="1">[3]Hoja1!#REF!</definedName>
    <definedName name="d" localSheetId="12" hidden="1">[3]Hoja1!#REF!</definedName>
    <definedName name="d" localSheetId="13" hidden="1">[3]Hoja1!#REF!</definedName>
    <definedName name="d" localSheetId="14" hidden="1">[3]Hoja1!#REF!</definedName>
    <definedName name="d" localSheetId="15" hidden="1">[3]Hoja1!#REF!</definedName>
    <definedName name="d" localSheetId="16" hidden="1">[3]Hoja1!#REF!</definedName>
    <definedName name="d" localSheetId="18" hidden="1">[3]Hoja1!#REF!</definedName>
    <definedName name="d" localSheetId="19" hidden="1">[3]Hoja1!#REF!</definedName>
    <definedName name="d" localSheetId="20" hidden="1">[3]Hoja1!#REF!</definedName>
    <definedName name="d" localSheetId="21" hidden="1">[3]Hoja1!#REF!</definedName>
    <definedName name="d" localSheetId="8" hidden="1">[3]Hoja1!#REF!</definedName>
    <definedName name="d" localSheetId="7" hidden="1">[3]Hoja1!#REF!</definedName>
    <definedName name="d" hidden="1">[3]Hoja1!#REF!</definedName>
    <definedName name="dd" localSheetId="11" hidden="1">[9]FOMENTO!#REF!</definedName>
    <definedName name="dd" localSheetId="12" hidden="1">[9]FOMENTO!#REF!</definedName>
    <definedName name="dd" localSheetId="13" hidden="1">[9]FOMENTO!#REF!</definedName>
    <definedName name="dd" localSheetId="14" hidden="1">[9]FOMENTO!#REF!</definedName>
    <definedName name="dd" localSheetId="15" hidden="1">[9]FOMENTO!#REF!</definedName>
    <definedName name="dd" localSheetId="16" hidden="1">[9]FOMENTO!#REF!</definedName>
    <definedName name="dd" localSheetId="18" hidden="1">[9]FOMENTO!#REF!</definedName>
    <definedName name="dd" localSheetId="19" hidden="1">[9]FOMENTO!#REF!</definedName>
    <definedName name="dd" localSheetId="20" hidden="1">[9]FOMENTO!#REF!</definedName>
    <definedName name="dd" localSheetId="21" hidden="1">[9]FOMENTO!#REF!</definedName>
    <definedName name="dd" hidden="1">[9]FOMENTO!#REF!</definedName>
    <definedName name="dddddf" localSheetId="7">'[10]cuadro 2.3'!$B$1:$W$57</definedName>
    <definedName name="dddddf">'[10]cuadro 2.3'!$B$1:$W$57</definedName>
    <definedName name="delegacion" localSheetId="11">#REF!</definedName>
    <definedName name="delegacion" localSheetId="12">#REF!</definedName>
    <definedName name="delegacion" localSheetId="13">#REF!</definedName>
    <definedName name="delegacion" localSheetId="14">#REF!</definedName>
    <definedName name="delegacion" localSheetId="15">#REF!</definedName>
    <definedName name="delegacion" localSheetId="16">#REF!</definedName>
    <definedName name="delegacion" localSheetId="18">#REF!</definedName>
    <definedName name="delegacion" localSheetId="19">#REF!</definedName>
    <definedName name="delegacion" localSheetId="20">#REF!</definedName>
    <definedName name="delegacion" localSheetId="21">#REF!</definedName>
    <definedName name="delegacion" localSheetId="8">#REF!</definedName>
    <definedName name="delegacion" localSheetId="7">#REF!</definedName>
    <definedName name="delegacion" localSheetId="2">#REF!</definedName>
    <definedName name="delegacion">#REF!</definedName>
    <definedName name="EFSUST" localSheetId="11">[4]PENSION!#REF!</definedName>
    <definedName name="EFSUST" localSheetId="12">[4]PENSION!#REF!</definedName>
    <definedName name="EFSUST" localSheetId="13">[4]PENSION!#REF!</definedName>
    <definedName name="EFSUST" localSheetId="14">[4]PENSION!#REF!</definedName>
    <definedName name="EFSUST" localSheetId="15">[4]PENSION!#REF!</definedName>
    <definedName name="EFSUST" localSheetId="16">[4]PENSION!#REF!</definedName>
    <definedName name="EFSUST" localSheetId="18">[4]PENSION!#REF!</definedName>
    <definedName name="EFSUST" localSheetId="19">[4]PENSION!#REF!</definedName>
    <definedName name="EFSUST" localSheetId="20">[4]PENSION!#REF!</definedName>
    <definedName name="EFSUST" localSheetId="21">[4]PENSION!#REF!</definedName>
    <definedName name="EFSUST" localSheetId="8">[5]PENSION!#REF!</definedName>
    <definedName name="EFSUST" localSheetId="7">[5]PENSION!#REF!</definedName>
    <definedName name="EFSUST" localSheetId="2">[5]PENSION!#REF!</definedName>
    <definedName name="EFSUST">[4]PENSION!#REF!</definedName>
    <definedName name="EnPpto">[6]claves!$F$3:$F$4</definedName>
    <definedName name="est2d99" localSheetId="11">#REF!</definedName>
    <definedName name="est2d99" localSheetId="12">#REF!</definedName>
    <definedName name="est2d99" localSheetId="13">#REF!</definedName>
    <definedName name="est2d99" localSheetId="14">#REF!</definedName>
    <definedName name="est2d99" localSheetId="15">#REF!</definedName>
    <definedName name="est2d99" localSheetId="16">#REF!</definedName>
    <definedName name="est2d99" localSheetId="18">#REF!</definedName>
    <definedName name="est2d99" localSheetId="19">#REF!</definedName>
    <definedName name="est2d99" localSheetId="20">#REF!</definedName>
    <definedName name="est2d99" localSheetId="21">#REF!</definedName>
    <definedName name="est2d99" localSheetId="8">#REF!</definedName>
    <definedName name="est2d99" localSheetId="7">#REF!</definedName>
    <definedName name="est2d99" localSheetId="2">#REF!</definedName>
    <definedName name="est2d99">#REF!</definedName>
    <definedName name="est2dap" localSheetId="11">#REF!</definedName>
    <definedName name="est2dap" localSheetId="12">#REF!</definedName>
    <definedName name="est2dap" localSheetId="13">#REF!</definedName>
    <definedName name="est2dap" localSheetId="14">#REF!</definedName>
    <definedName name="est2dap" localSheetId="15">#REF!</definedName>
    <definedName name="est2dap" localSheetId="16">#REF!</definedName>
    <definedName name="est2dap" localSheetId="18">#REF!</definedName>
    <definedName name="est2dap" localSheetId="19">#REF!</definedName>
    <definedName name="est2dap" localSheetId="20">#REF!</definedName>
    <definedName name="est2dap" localSheetId="21">#REF!</definedName>
    <definedName name="est2dap" localSheetId="8">#REF!</definedName>
    <definedName name="est2dap" localSheetId="7">#REF!</definedName>
    <definedName name="est2dap" localSheetId="2">#REF!</definedName>
    <definedName name="est2dap">#REF!</definedName>
    <definedName name="est2i99" localSheetId="11">#REF!</definedName>
    <definedName name="est2i99" localSheetId="12">#REF!</definedName>
    <definedName name="est2i99" localSheetId="13">#REF!</definedName>
    <definedName name="est2i99" localSheetId="14">#REF!</definedName>
    <definedName name="est2i99" localSheetId="15">#REF!</definedName>
    <definedName name="est2i99" localSheetId="16">#REF!</definedName>
    <definedName name="est2i99" localSheetId="18">#REF!</definedName>
    <definedName name="est2i99" localSheetId="19">#REF!</definedName>
    <definedName name="est2i99" localSheetId="20">#REF!</definedName>
    <definedName name="est2i99" localSheetId="21">#REF!</definedName>
    <definedName name="est2i99" localSheetId="8">#REF!</definedName>
    <definedName name="est2i99" localSheetId="7">#REF!</definedName>
    <definedName name="est2i99" localSheetId="2">#REF!</definedName>
    <definedName name="est2i99">#REF!</definedName>
    <definedName name="Fechaaño">[6]claves!$D$3:$D$13</definedName>
    <definedName name="Fechames">[6]claves!$C$3:$C$14</definedName>
    <definedName name="G_Capitulo">[11]claves!$A$3:$A$11</definedName>
    <definedName name="G_IInuevo">[7]Claves!$W$2:$W$8</definedName>
    <definedName name="G_Inuevo">[7]Claves!$V$2:$V$8</definedName>
    <definedName name="G_IVnuevo">[7]Claves!$Y$2:$Y$9</definedName>
    <definedName name="GGG" localSheetId="7">'[10]cuadro 2.3'!$B$1:$W$57</definedName>
    <definedName name="GGG">'[10]cuadro 2.3'!$B$1:$W$57</definedName>
    <definedName name="GGGG" localSheetId="7">'[10]cuadro 2.3'!$B$1:$W$57</definedName>
    <definedName name="GGGG">'[10]cuadro 2.3'!$B$1:$W$57</definedName>
    <definedName name="I_Capitulo">[6]claves!$B$3:$B$11</definedName>
    <definedName name="I_G_Capitulo">[11]claves!$AQ$3:$AQ$18</definedName>
    <definedName name="I_IInuevo">[7]Claves!$AH$2:$AH$8</definedName>
    <definedName name="kl" localSheetId="13">'[1]Cap. - 3'!#REF!</definedName>
    <definedName name="kl" localSheetId="14">'[1]Cap. - 3'!#REF!</definedName>
    <definedName name="kl" localSheetId="15">'[1]Cap. - 3'!#REF!</definedName>
    <definedName name="kl" localSheetId="16">'[1]Cap. - 3'!#REF!</definedName>
    <definedName name="kl" localSheetId="18">'[1]Cap. - 3'!#REF!</definedName>
    <definedName name="kl" localSheetId="19">'[1]Cap. - 3'!#REF!</definedName>
    <definedName name="kl" localSheetId="20">'[1]Cap. - 3'!#REF!</definedName>
    <definedName name="kl" localSheetId="21">'[1]Cap. - 3'!#REF!</definedName>
    <definedName name="kl">'[1]Cap. - 3'!#REF!</definedName>
    <definedName name="Materia">[6]claves!$J$3:$J$7</definedName>
    <definedName name="Medidas_I_G">[11]claves!$AO$3:$AO$4</definedName>
    <definedName name="Modific_I32a">[11]claves!$AR$3:$AR$5</definedName>
    <definedName name="ñ" localSheetId="11">'[1]Cap- 1 '!#REF!</definedName>
    <definedName name="ñ" localSheetId="12">'[1]Cap- 1 '!#REF!</definedName>
    <definedName name="ñ" localSheetId="13">'[1]Cap- 1 '!#REF!</definedName>
    <definedName name="ñ" localSheetId="14">'[1]Cap- 1 '!#REF!</definedName>
    <definedName name="ñ" localSheetId="15">'[1]Cap- 1 '!#REF!</definedName>
    <definedName name="ñ" localSheetId="16">'[1]Cap- 1 '!#REF!</definedName>
    <definedName name="ñ" localSheetId="18">'[1]Cap- 1 '!#REF!</definedName>
    <definedName name="ñ" localSheetId="19">'[1]Cap- 1 '!#REF!</definedName>
    <definedName name="ñ" localSheetId="20">'[1]Cap- 1 '!#REF!</definedName>
    <definedName name="ñ" localSheetId="21">'[1]Cap- 1 '!#REF!</definedName>
    <definedName name="ñ" localSheetId="8">'[1]Cap- 1 '!#REF!</definedName>
    <definedName name="ñ" localSheetId="7">'[1]Cap- 1 '!#REF!</definedName>
    <definedName name="ñ" localSheetId="2">'[1]Cap- 1 '!#REF!</definedName>
    <definedName name="ñ">'[1]Cap- 1 '!#REF!</definedName>
    <definedName name="OneOff">[6]claves!$I$3:$I$4</definedName>
    <definedName name="Origen">[6]claves!$E$3:$E$5</definedName>
    <definedName name="PE_CN_T" localSheetId="11">[4]PENSION!#REF!</definedName>
    <definedName name="PE_CN_T" localSheetId="12">[4]PENSION!#REF!</definedName>
    <definedName name="PE_CN_T" localSheetId="13">[4]PENSION!#REF!</definedName>
    <definedName name="PE_CN_T" localSheetId="14">[4]PENSION!#REF!</definedName>
    <definedName name="PE_CN_T" localSheetId="15">[4]PENSION!#REF!</definedName>
    <definedName name="PE_CN_T" localSheetId="16">[4]PENSION!#REF!</definedName>
    <definedName name="PE_CN_T" localSheetId="18">[4]PENSION!#REF!</definedName>
    <definedName name="PE_CN_T" localSheetId="19">[4]PENSION!#REF!</definedName>
    <definedName name="PE_CN_T" localSheetId="20">[4]PENSION!#REF!</definedName>
    <definedName name="PE_CN_T" localSheetId="21">[4]PENSION!#REF!</definedName>
    <definedName name="PE_CN_T" localSheetId="8">[5]PENSION!#REF!</definedName>
    <definedName name="PE_CN_T" localSheetId="7">[5]PENSION!#REF!</definedName>
    <definedName name="PE_CN_T" localSheetId="2">[5]PENSION!#REF!</definedName>
    <definedName name="PE_CN_T">[4]PENSION!#REF!</definedName>
    <definedName name="Ppto">[7]Claves!$N$2:$N$3</definedName>
    <definedName name="REC" localSheetId="8">'[12]c4.3.1'!$A$1:$C$21</definedName>
    <definedName name="REC">'[12]c4.3.1'!$A$1:$C$21</definedName>
    <definedName name="RESULT" localSheetId="11">[4]PENSION!#REF!</definedName>
    <definedName name="RESULT" localSheetId="12">[4]PENSION!#REF!</definedName>
    <definedName name="RESULT" localSheetId="13">[4]PENSION!#REF!</definedName>
    <definedName name="RESULT" localSheetId="14">[4]PENSION!#REF!</definedName>
    <definedName name="RESULT" localSheetId="15">[4]PENSION!#REF!</definedName>
    <definedName name="RESULT" localSheetId="16">[4]PENSION!#REF!</definedName>
    <definedName name="RESULT" localSheetId="18">[4]PENSION!#REF!</definedName>
    <definedName name="RESULT" localSheetId="19">[4]PENSION!#REF!</definedName>
    <definedName name="RESULT" localSheetId="20">[4]PENSION!#REF!</definedName>
    <definedName name="RESULT" localSheetId="21">[4]PENSION!#REF!</definedName>
    <definedName name="RESULT" localSheetId="8">[5]PENSION!#REF!</definedName>
    <definedName name="RESULT" localSheetId="7">[5]PENSION!#REF!</definedName>
    <definedName name="RESULT" localSheetId="2">[5]PENSION!#REF!</definedName>
    <definedName name="RESULT">[4]PENSION!#REF!</definedName>
    <definedName name="Resumen" localSheetId="11">[4]PENSION!#REF!</definedName>
    <definedName name="Resumen" localSheetId="12">[4]PENSION!#REF!</definedName>
    <definedName name="Resumen" localSheetId="13">[4]PENSION!#REF!</definedName>
    <definedName name="Resumen" localSheetId="14">[4]PENSION!#REF!</definedName>
    <definedName name="Resumen" localSheetId="15">[4]PENSION!#REF!</definedName>
    <definedName name="Resumen" localSheetId="16">[4]PENSION!#REF!</definedName>
    <definedName name="Resumen" localSheetId="18">[4]PENSION!#REF!</definedName>
    <definedName name="Resumen" localSheetId="19">[4]PENSION!#REF!</definedName>
    <definedName name="Resumen" localSheetId="20">[4]PENSION!#REF!</definedName>
    <definedName name="Resumen" localSheetId="21">[4]PENSION!#REF!</definedName>
    <definedName name="Resumen" localSheetId="8">[5]PENSION!#REF!</definedName>
    <definedName name="Resumen" localSheetId="7">[5]PENSION!#REF!</definedName>
    <definedName name="Resumen" localSheetId="2">[5]PENSION!#REF!</definedName>
    <definedName name="Resumen">[4]PENSION!#REF!</definedName>
    <definedName name="s" localSheetId="11" hidden="1">[2]FOMENTO!#REF!</definedName>
    <definedName name="s" localSheetId="12" hidden="1">[2]FOMENTO!#REF!</definedName>
    <definedName name="s" localSheetId="13" hidden="1">[2]FOMENTO!#REF!</definedName>
    <definedName name="s" localSheetId="14" hidden="1">[2]FOMENTO!#REF!</definedName>
    <definedName name="s" localSheetId="15" hidden="1">[2]FOMENTO!#REF!</definedName>
    <definedName name="s" localSheetId="16" hidden="1">[2]FOMENTO!#REF!</definedName>
    <definedName name="s" localSheetId="18" hidden="1">[2]FOMENTO!#REF!</definedName>
    <definedName name="s" localSheetId="19" hidden="1">[2]FOMENTO!#REF!</definedName>
    <definedName name="s" localSheetId="20" hidden="1">[2]FOMENTO!#REF!</definedName>
    <definedName name="s" localSheetId="21" hidden="1">[2]FOMENTO!#REF!</definedName>
    <definedName name="s" localSheetId="8" hidden="1">[2]FOMENTO!#REF!</definedName>
    <definedName name="s" localSheetId="7" hidden="1">[2]FOMENTO!#REF!</definedName>
    <definedName name="s" hidden="1">[2]FOMENTO!#REF!</definedName>
    <definedName name="SALIDA" localSheetId="11">[4]PENSION!#REF!</definedName>
    <definedName name="SALIDA" localSheetId="12">[4]PENSION!#REF!</definedName>
    <definedName name="SALIDA" localSheetId="13">[4]PENSION!#REF!</definedName>
    <definedName name="SALIDA" localSheetId="14">[4]PENSION!#REF!</definedName>
    <definedName name="SALIDA" localSheetId="15">[4]PENSION!#REF!</definedName>
    <definedName name="SALIDA" localSheetId="16">[4]PENSION!#REF!</definedName>
    <definedName name="SALIDA" localSheetId="18">[4]PENSION!#REF!</definedName>
    <definedName name="SALIDA" localSheetId="19">[4]PENSION!#REF!</definedName>
    <definedName name="SALIDA" localSheetId="20">[4]PENSION!#REF!</definedName>
    <definedName name="SALIDA" localSheetId="21">[4]PENSION!#REF!</definedName>
    <definedName name="SALIDA" localSheetId="8">[5]PENSION!#REF!</definedName>
    <definedName name="SALIDA" localSheetId="7">[5]PENSION!#REF!</definedName>
    <definedName name="SALIDA" localSheetId="2">[5]PENSION!#REF!</definedName>
    <definedName name="SALIDA">[4]PENSION!#REF!</definedName>
    <definedName name="SIM" localSheetId="11">[4]PENSION!#REF!</definedName>
    <definedName name="SIM" localSheetId="12">[4]PENSION!#REF!</definedName>
    <definedName name="SIM" localSheetId="13">[4]PENSION!#REF!</definedName>
    <definedName name="SIM" localSheetId="14">[4]PENSION!#REF!</definedName>
    <definedName name="SIM" localSheetId="15">[4]PENSION!#REF!</definedName>
    <definedName name="SIM" localSheetId="16">[4]PENSION!#REF!</definedName>
    <definedName name="SIM" localSheetId="18">[4]PENSION!#REF!</definedName>
    <definedName name="SIM" localSheetId="19">[4]PENSION!#REF!</definedName>
    <definedName name="SIM" localSheetId="20">[4]PENSION!#REF!</definedName>
    <definedName name="SIM" localSheetId="21">[4]PENSION!#REF!</definedName>
    <definedName name="SIM" localSheetId="8">[5]PENSION!#REF!</definedName>
    <definedName name="SIM" localSheetId="7">[5]PENSION!#REF!</definedName>
    <definedName name="SIM" localSheetId="2">[5]PENSION!#REF!</definedName>
    <definedName name="SIM">[4]PENSION!#REF!</definedName>
    <definedName name="t" localSheetId="11">'[1]Cap. - 3'!#REF!</definedName>
    <definedName name="t" localSheetId="12">'[1]Cap. - 3'!#REF!</definedName>
    <definedName name="t" localSheetId="13">'[1]Cap. - 3'!#REF!</definedName>
    <definedName name="t" localSheetId="14">'[1]Cap. - 3'!#REF!</definedName>
    <definedName name="t" localSheetId="15">'[1]Cap. - 3'!#REF!</definedName>
    <definedName name="t" localSheetId="16">'[1]Cap. - 3'!#REF!</definedName>
    <definedName name="t" localSheetId="18">'[1]Cap. - 3'!#REF!</definedName>
    <definedName name="t" localSheetId="19">'[1]Cap. - 3'!#REF!</definedName>
    <definedName name="t" localSheetId="20">'[1]Cap. - 3'!#REF!</definedName>
    <definedName name="t" localSheetId="21">'[1]Cap. - 3'!#REF!</definedName>
    <definedName name="t">'[1]Cap. - 3'!#REF!</definedName>
    <definedName name="TABLA1" localSheetId="11">#REF!</definedName>
    <definedName name="TABLA1" localSheetId="12">#REF!</definedName>
    <definedName name="TABLA1" localSheetId="13">#REF!</definedName>
    <definedName name="TABLA1" localSheetId="14">#REF!</definedName>
    <definedName name="TABLA1" localSheetId="15">#REF!</definedName>
    <definedName name="TABLA1" localSheetId="16">#REF!</definedName>
    <definedName name="TABLA1" localSheetId="18">#REF!</definedName>
    <definedName name="TABLA1" localSheetId="19">#REF!</definedName>
    <definedName name="TABLA1" localSheetId="20">#REF!</definedName>
    <definedName name="TABLA1" localSheetId="21">#REF!</definedName>
    <definedName name="TABLA1" localSheetId="8">#REF!</definedName>
    <definedName name="TABLA1" localSheetId="7">#REF!</definedName>
    <definedName name="TABLA1" localSheetId="2">#REF!</definedName>
    <definedName name="TABLA1">#REF!</definedName>
    <definedName name="TABLA2" localSheetId="11">#REF!</definedName>
    <definedName name="TABLA2" localSheetId="12">#REF!</definedName>
    <definedName name="TABLA2" localSheetId="13">#REF!</definedName>
    <definedName name="TABLA2" localSheetId="14">#REF!</definedName>
    <definedName name="TABLA2" localSheetId="15">#REF!</definedName>
    <definedName name="TABLA2" localSheetId="16">#REF!</definedName>
    <definedName name="TABLA2" localSheetId="18">#REF!</definedName>
    <definedName name="TABLA2" localSheetId="19">#REF!</definedName>
    <definedName name="TABLA2" localSheetId="20">#REF!</definedName>
    <definedName name="TABLA2" localSheetId="21">#REF!</definedName>
    <definedName name="TABLA2" localSheetId="8">#REF!</definedName>
    <definedName name="TABLA2" localSheetId="7">#REF!</definedName>
    <definedName name="TABLA2" localSheetId="2">#REF!</definedName>
    <definedName name="TABLA2">#REF!</definedName>
    <definedName name="TABLA3" localSheetId="11">#REF!</definedName>
    <definedName name="TABLA3" localSheetId="12">#REF!</definedName>
    <definedName name="TABLA3" localSheetId="13">#REF!</definedName>
    <definedName name="TABLA3" localSheetId="14">#REF!</definedName>
    <definedName name="TABLA3" localSheetId="15">#REF!</definedName>
    <definedName name="TABLA3" localSheetId="16">#REF!</definedName>
    <definedName name="TABLA3" localSheetId="18">#REF!</definedName>
    <definedName name="TABLA3" localSheetId="19">#REF!</definedName>
    <definedName name="TABLA3" localSheetId="20">#REF!</definedName>
    <definedName name="TABLA3" localSheetId="21">#REF!</definedName>
    <definedName name="TABLA3" localSheetId="8">#REF!</definedName>
    <definedName name="TABLA3" localSheetId="7">#REF!</definedName>
    <definedName name="TABLA3" localSheetId="2">#REF!</definedName>
    <definedName name="TABLA3">#REF!</definedName>
    <definedName name="TABLA4" localSheetId="11">#REF!</definedName>
    <definedName name="TABLA4" localSheetId="12">#REF!</definedName>
    <definedName name="TABLA4" localSheetId="13">#REF!</definedName>
    <definedName name="TABLA4" localSheetId="14">#REF!</definedName>
    <definedName name="TABLA4" localSheetId="15">#REF!</definedName>
    <definedName name="TABLA4" localSheetId="16">#REF!</definedName>
    <definedName name="TABLA4" localSheetId="18">#REF!</definedName>
    <definedName name="TABLA4" localSheetId="19">#REF!</definedName>
    <definedName name="TABLA4" localSheetId="20">#REF!</definedName>
    <definedName name="TABLA4" localSheetId="21">#REF!</definedName>
    <definedName name="TABLA4" localSheetId="8">#REF!</definedName>
    <definedName name="TABLA4" localSheetId="7">#REF!</definedName>
    <definedName name="TABLA4" localSheetId="2">#REF!</definedName>
    <definedName name="TABLA4">#REF!</definedName>
    <definedName name="TABLA5" localSheetId="11">#REF!</definedName>
    <definedName name="TABLA5" localSheetId="12">#REF!</definedName>
    <definedName name="TABLA5" localSheetId="13">#REF!</definedName>
    <definedName name="TABLA5" localSheetId="14">#REF!</definedName>
    <definedName name="TABLA5" localSheetId="15">#REF!</definedName>
    <definedName name="TABLA5" localSheetId="16">#REF!</definedName>
    <definedName name="TABLA5" localSheetId="18">#REF!</definedName>
    <definedName name="TABLA5" localSheetId="19">#REF!</definedName>
    <definedName name="TABLA5" localSheetId="20">#REF!</definedName>
    <definedName name="TABLA5" localSheetId="21">#REF!</definedName>
    <definedName name="TABLA5" localSheetId="8">#REF!</definedName>
    <definedName name="TABLA5" localSheetId="7">#REF!</definedName>
    <definedName name="TABLA5" localSheetId="2">#REF!</definedName>
    <definedName name="TABLA5">#REF!</definedName>
    <definedName name="TABLA6A" localSheetId="11">#REF!</definedName>
    <definedName name="TABLA6A" localSheetId="12">#REF!</definedName>
    <definedName name="TABLA6A" localSheetId="13">#REF!</definedName>
    <definedName name="TABLA6A" localSheetId="14">#REF!</definedName>
    <definedName name="TABLA6A" localSheetId="15">#REF!</definedName>
    <definedName name="TABLA6A" localSheetId="16">#REF!</definedName>
    <definedName name="TABLA6A" localSheetId="18">#REF!</definedName>
    <definedName name="TABLA6A" localSheetId="19">#REF!</definedName>
    <definedName name="TABLA6A" localSheetId="20">#REF!</definedName>
    <definedName name="TABLA6A" localSheetId="21">#REF!</definedName>
    <definedName name="TABLA6A" localSheetId="8">#REF!</definedName>
    <definedName name="TABLA6A" localSheetId="7">#REF!</definedName>
    <definedName name="TABLA6A" localSheetId="2">#REF!</definedName>
    <definedName name="TABLA6A">#REF!</definedName>
    <definedName name="TABLA6B" localSheetId="11">#REF!</definedName>
    <definedName name="TABLA6B" localSheetId="12">#REF!</definedName>
    <definedName name="TABLA6B" localSheetId="13">#REF!</definedName>
    <definedName name="TABLA6B" localSheetId="14">#REF!</definedName>
    <definedName name="TABLA6B" localSheetId="15">#REF!</definedName>
    <definedName name="TABLA6B" localSheetId="16">#REF!</definedName>
    <definedName name="TABLA6B" localSheetId="18">#REF!</definedName>
    <definedName name="TABLA6B" localSheetId="19">#REF!</definedName>
    <definedName name="TABLA6B" localSheetId="20">#REF!</definedName>
    <definedName name="TABLA6B" localSheetId="21">#REF!</definedName>
    <definedName name="TABLA6B" localSheetId="8">#REF!</definedName>
    <definedName name="TABLA6B" localSheetId="7">#REF!</definedName>
    <definedName name="TABLA6B" localSheetId="2">#REF!</definedName>
    <definedName name="TABLA6B">#REF!</definedName>
    <definedName name="TABLA6C" localSheetId="11">#REF!</definedName>
    <definedName name="TABLA6C" localSheetId="12">#REF!</definedName>
    <definedName name="TABLA6C" localSheetId="13">#REF!</definedName>
    <definedName name="TABLA6C" localSheetId="14">#REF!</definedName>
    <definedName name="TABLA6C" localSheetId="15">#REF!</definedName>
    <definedName name="TABLA6C" localSheetId="16">#REF!</definedName>
    <definedName name="TABLA6C" localSheetId="18">#REF!</definedName>
    <definedName name="TABLA6C" localSheetId="19">#REF!</definedName>
    <definedName name="TABLA6C" localSheetId="20">#REF!</definedName>
    <definedName name="TABLA6C" localSheetId="21">#REF!</definedName>
    <definedName name="TABLA6C" localSheetId="8">#REF!</definedName>
    <definedName name="TABLA6C" localSheetId="7">#REF!</definedName>
    <definedName name="TABLA6C" localSheetId="2">#REF!</definedName>
    <definedName name="TABLA6C">#REF!</definedName>
    <definedName name="TABLA7" localSheetId="11">#REF!</definedName>
    <definedName name="TABLA7" localSheetId="12">#REF!</definedName>
    <definedName name="TABLA7" localSheetId="13">#REF!</definedName>
    <definedName name="TABLA7" localSheetId="14">#REF!</definedName>
    <definedName name="TABLA7" localSheetId="15">#REF!</definedName>
    <definedName name="TABLA7" localSheetId="16">#REF!</definedName>
    <definedName name="TABLA7" localSheetId="18">#REF!</definedName>
    <definedName name="TABLA7" localSheetId="19">#REF!</definedName>
    <definedName name="TABLA7" localSheetId="20">#REF!</definedName>
    <definedName name="TABLA7" localSheetId="21">#REF!</definedName>
    <definedName name="TABLA7" localSheetId="8">#REF!</definedName>
    <definedName name="TABLA7" localSheetId="7">#REF!</definedName>
    <definedName name="TABLA7" localSheetId="2">#REF!</definedName>
    <definedName name="TABLA7">#REF!</definedName>
    <definedName name="TABLA8" localSheetId="11">#REF!</definedName>
    <definedName name="TABLA8" localSheetId="12">#REF!</definedName>
    <definedName name="TABLA8" localSheetId="13">#REF!</definedName>
    <definedName name="TABLA8" localSheetId="14">#REF!</definedName>
    <definedName name="TABLA8" localSheetId="15">#REF!</definedName>
    <definedName name="TABLA8" localSheetId="16">#REF!</definedName>
    <definedName name="TABLA8" localSheetId="18">#REF!</definedName>
    <definedName name="TABLA8" localSheetId="19">#REF!</definedName>
    <definedName name="TABLA8" localSheetId="20">#REF!</definedName>
    <definedName name="TABLA8" localSheetId="21">#REF!</definedName>
    <definedName name="TABLA8" localSheetId="8">#REF!</definedName>
    <definedName name="TABLA8" localSheetId="7">#REF!</definedName>
    <definedName name="TABLA8" localSheetId="2">#REF!</definedName>
    <definedName name="TABLA8">#REF!</definedName>
    <definedName name="Tipo">[6]claves!$H$3:$H$21</definedName>
    <definedName name="Tipo_ente">[11]claves!$AS$3:$AS$6</definedName>
    <definedName name="Tipo_gastos">[11]claves!$AT$3:$AT$21</definedName>
    <definedName name="Tipoingr12y3">[7]Claves!$S$92:$S$99</definedName>
    <definedName name="Tipoingr5">[7]Claves!$S$102:$S$103</definedName>
    <definedName name="Tipoingr6">[7]Claves!$S$101:$S$103</definedName>
    <definedName name="Tipoingrresto">[7]Claves!$S$90</definedName>
    <definedName name="Tipoingrresto2">[7]Claves!$S$103</definedName>
    <definedName name="wrn.Diferencias." localSheetId="8" hidden="1">{"Dif tabajo",#N/A,FALSE,"C. mobiliario";"Difi mobiliario",#N/A,FALSE,"C. mobiliario"}</definedName>
    <definedName name="wrn.Diferencias." localSheetId="7" hidden="1">{"Dif tabajo",#N/A,FALSE,"C. mobiliario";"Difi mobiliario",#N/A,FALSE,"C. mobiliario"}</definedName>
    <definedName name="wrn.Diferencias." localSheetId="2" hidden="1">{"Dif tabajo",#N/A,FALSE,"C. mobiliario";"Difi mobiliario",#N/A,FALSE,"C. mobiliario"}</definedName>
    <definedName name="wrn.Diferencias." hidden="1">{"Dif tabajo",#N/A,FALSE,"C. mobiliario";"Difi mobiliario",#N/A,FALSE,"C. mobiliario"}</definedName>
    <definedName name="wrn.Prevision." localSheetId="8" hidden="1">{"Mobiliario",#N/A,FALSE,"C. mobiliario";"Trabajo",#N/A,FALSE,"C. mobiliario"}</definedName>
    <definedName name="wrn.Prevision." localSheetId="7" hidden="1">{"Mobiliario",#N/A,FALSE,"C. mobiliario";"Trabajo",#N/A,FALSE,"C. mobiliario"}</definedName>
    <definedName name="wrn.Prevision." localSheetId="2" hidden="1">{"Mobiliario",#N/A,FALSE,"C. mobiliario";"Trabajo",#N/A,FALSE,"C. mobiliario"}</definedName>
    <definedName name="wrn.Prevision." hidden="1">{"Mobiliario",#N/A,FALSE,"C. mobiliario";"Trabajo",#N/A,FALSE,"C. mobiliario"}</definedName>
    <definedName name="Y" localSheetId="11">[4]PENSION!#REF!</definedName>
    <definedName name="Y" localSheetId="12">[4]PENSION!#REF!</definedName>
    <definedName name="Y" localSheetId="13">[4]PENSION!#REF!</definedName>
    <definedName name="Y" localSheetId="14">[4]PENSION!#REF!</definedName>
    <definedName name="Y" localSheetId="15">[4]PENSION!#REF!</definedName>
    <definedName name="Y" localSheetId="16">[4]PENSION!#REF!</definedName>
    <definedName name="Y" localSheetId="18">[4]PENSION!#REF!</definedName>
    <definedName name="Y" localSheetId="19">[4]PENSION!#REF!</definedName>
    <definedName name="Y" localSheetId="20">[4]PENSION!#REF!</definedName>
    <definedName name="Y" localSheetId="21">[4]PENSION!#REF!</definedName>
    <definedName name="Y" localSheetId="8">[5]PENSION!#REF!</definedName>
    <definedName name="Y" localSheetId="7">[5]PENSION!#REF!</definedName>
    <definedName name="Y" localSheetId="2">[5]PENSION!#REF!</definedName>
    <definedName name="Y">[4]PENSION!#REF!</definedName>
    <definedName name="Z" localSheetId="11">[4]PENSION!#REF!</definedName>
    <definedName name="Z" localSheetId="12">[4]PENSION!#REF!</definedName>
    <definedName name="Z" localSheetId="13">[4]PENSION!#REF!</definedName>
    <definedName name="Z" localSheetId="14">[4]PENSION!#REF!</definedName>
    <definedName name="Z" localSheetId="15">[4]PENSION!#REF!</definedName>
    <definedName name="Z" localSheetId="16">[4]PENSION!#REF!</definedName>
    <definedName name="Z" localSheetId="18">[4]PENSION!#REF!</definedName>
    <definedName name="Z" localSheetId="19">[4]PENSION!#REF!</definedName>
    <definedName name="Z" localSheetId="20">[4]PENSION!#REF!</definedName>
    <definedName name="Z" localSheetId="21">[4]PENSION!#REF!</definedName>
    <definedName name="Z" localSheetId="8">[5]PENSION!#REF!</definedName>
    <definedName name="Z" localSheetId="7">[5]PENSION!#REF!</definedName>
    <definedName name="Z" localSheetId="2">[5]PENSION!#REF!</definedName>
    <definedName name="Z">[4]PENSION!#REF!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27" l="1"/>
  <c r="F13" i="27"/>
  <c r="I21" i="27"/>
  <c r="H21" i="27"/>
  <c r="G21" i="27"/>
  <c r="F21" i="27"/>
  <c r="E21" i="27"/>
  <c r="D21" i="27"/>
  <c r="H13" i="27"/>
  <c r="G13" i="27"/>
  <c r="E13" i="27"/>
  <c r="D13" i="27"/>
  <c r="I21" i="26"/>
  <c r="H21" i="26"/>
  <c r="G21" i="26"/>
  <c r="F21" i="26"/>
  <c r="E21" i="26"/>
  <c r="D21" i="26"/>
  <c r="H13" i="26"/>
  <c r="G13" i="26"/>
  <c r="E13" i="26"/>
  <c r="D13" i="26"/>
  <c r="I21" i="25"/>
  <c r="H21" i="25"/>
  <c r="G21" i="25"/>
  <c r="F21" i="25"/>
  <c r="E21" i="25"/>
  <c r="D21" i="25"/>
  <c r="I13" i="25"/>
  <c r="H13" i="25"/>
  <c r="G13" i="25"/>
  <c r="F13" i="25"/>
  <c r="E13" i="25"/>
  <c r="D13" i="25"/>
  <c r="I21" i="24"/>
  <c r="H21" i="24"/>
  <c r="G21" i="24"/>
  <c r="F21" i="24"/>
  <c r="E21" i="24"/>
  <c r="D21" i="24"/>
  <c r="I13" i="24"/>
  <c r="H13" i="24"/>
  <c r="G13" i="24"/>
  <c r="F13" i="24"/>
  <c r="E13" i="24"/>
  <c r="D13" i="24"/>
  <c r="I21" i="19"/>
  <c r="H21" i="19"/>
  <c r="G21" i="19"/>
  <c r="F21" i="19"/>
  <c r="E21" i="19"/>
  <c r="D21" i="19"/>
  <c r="H13" i="19"/>
  <c r="G13" i="19"/>
  <c r="E13" i="19"/>
  <c r="D13" i="19"/>
  <c r="F11" i="17" l="1"/>
  <c r="E11" i="17"/>
  <c r="D11" i="17"/>
  <c r="F10" i="16"/>
  <c r="E10" i="16"/>
  <c r="D10" i="16"/>
  <c r="F9" i="15"/>
  <c r="E9" i="15"/>
  <c r="D9" i="15"/>
  <c r="E8" i="14"/>
  <c r="F8" i="14"/>
  <c r="D8" i="14"/>
  <c r="F12" i="11" l="1"/>
  <c r="F16" i="9" l="1"/>
  <c r="E16" i="9"/>
  <c r="G16" i="9"/>
  <c r="G21" i="8"/>
  <c r="F21" i="8"/>
  <c r="H21" i="8"/>
  <c r="I38" i="7"/>
  <c r="G38" i="7"/>
  <c r="G36" i="7"/>
  <c r="I33" i="7"/>
  <c r="G33" i="7"/>
  <c r="I31" i="7"/>
  <c r="G31" i="7"/>
  <c r="I28" i="7"/>
  <c r="G28" i="7"/>
  <c r="G24" i="7"/>
  <c r="G12" i="7"/>
  <c r="G5" i="7"/>
  <c r="G12" i="10" l="1"/>
  <c r="G16" i="10" s="1"/>
  <c r="H33" i="7"/>
  <c r="H31" i="7"/>
  <c r="H28" i="7"/>
  <c r="I24" i="7"/>
  <c r="H24" i="7"/>
  <c r="I12" i="7"/>
  <c r="H12" i="7"/>
  <c r="I9" i="7"/>
  <c r="H7" i="7"/>
  <c r="H5" i="7" s="1"/>
  <c r="I5" i="7"/>
  <c r="H36" i="7" l="1"/>
  <c r="H38" i="7" s="1"/>
  <c r="H9" i="7"/>
  <c r="I36" i="7"/>
</calcChain>
</file>

<file path=xl/sharedStrings.xml><?xml version="1.0" encoding="utf-8"?>
<sst xmlns="http://schemas.openxmlformats.org/spreadsheetml/2006/main" count="899" uniqueCount="385">
  <si>
    <t>Cuadro A.1. Deflactor del PIB</t>
  </si>
  <si>
    <t>ESA Code</t>
  </si>
  <si>
    <t>Nivel</t>
  </si>
  <si>
    <t>% Variación</t>
  </si>
  <si>
    <t>1. Deflactor del PIB</t>
  </si>
  <si>
    <t>Cuadro A.2. Saldo vivo en garantías de las Administraciones Públicas (*)</t>
  </si>
  <si>
    <t>En millones de euros</t>
  </si>
  <si>
    <t>Total Administraciones públicas</t>
  </si>
  <si>
    <t>Garantías one-off</t>
  </si>
  <si>
    <t>Stock total, excluyendo deuda asumida por el Gobierno del cual:</t>
  </si>
  <si>
    <t>empresas públicas</t>
  </si>
  <si>
    <t>sociedades financieras</t>
  </si>
  <si>
    <t>garantías otorgadas en el contexto de la crisis financiera</t>
  </si>
  <si>
    <t>Garantías estandarizadas</t>
  </si>
  <si>
    <t>Stock total</t>
  </si>
  <si>
    <t>Administración Central</t>
  </si>
  <si>
    <t>Comunidades Autónomas</t>
  </si>
  <si>
    <t>Entidades Locales</t>
  </si>
  <si>
    <t>(*) Notas:</t>
  </si>
  <si>
    <t>1.  Sólo existen "one-off guarantees"</t>
  </si>
  <si>
    <t>2. Según las conclusiones de la "Task Force on the implications of Council Directive 2011/85 on the collection and dissemination of fiscal data",  en el "Total Stock of guarantees, excluding debt asumed by government", no se incluye la deuda avalada de unidades incluidas en el sector de las AAPP (S.13) (FROB, FTDSE…), ni la deuda avalada del EFSF.</t>
  </si>
  <si>
    <t>3. El importe de la garantía sólo incluye el principal avalado, no la carga financiera</t>
  </si>
  <si>
    <t>Cuadro A.3 Cuantías a excluir del techo de gasto</t>
  </si>
  <si>
    <t>Nivel*</t>
  </si>
  <si>
    <t xml:space="preserve">  % PIB</t>
  </si>
  <si>
    <t>Gasto en programas comunitarios financiado con ingresos de los fondos estructurales</t>
  </si>
  <si>
    <t>Gasto cíclico en prestaciones por desempleo</t>
  </si>
  <si>
    <t>Efecto de las medidas discrecionales de ingresos</t>
  </si>
  <si>
    <t>* Millones de euros.</t>
  </si>
  <si>
    <t>% PIB</t>
  </si>
  <si>
    <t>% gasto total</t>
  </si>
  <si>
    <t xml:space="preserve">Cuadro A.4.b. Clasificación del gasto por funciones </t>
  </si>
  <si>
    <t>Código COFOG</t>
  </si>
  <si>
    <t>1. Servicios públicos generales</t>
  </si>
  <si>
    <t>2. Defensa</t>
  </si>
  <si>
    <t>3. Orden Público y seguridad</t>
  </si>
  <si>
    <t>4. Asuntos económicos</t>
  </si>
  <si>
    <t>5. Protección del medio ambiente</t>
  </si>
  <si>
    <t>6. Vivienda y servicios comunitarios</t>
  </si>
  <si>
    <t>7. Sanidad</t>
  </si>
  <si>
    <t>8. Actividades recreativas, cultura y religión</t>
  </si>
  <si>
    <t>9. Educación</t>
  </si>
  <si>
    <t>10. Protección social</t>
  </si>
  <si>
    <t>11. Gasto total</t>
  </si>
  <si>
    <t>TE</t>
  </si>
  <si>
    <t>FUNCIONES</t>
  </si>
  <si>
    <t>Cuadro A.5. Impacto presupuestario esperado de las medidas adoptadas y previstas</t>
  </si>
  <si>
    <t>Medidas</t>
  </si>
  <si>
    <t>Descripción</t>
  </si>
  <si>
    <t>Objetivo (gasto/ingreso)</t>
  </si>
  <si>
    <t>Principio contable</t>
  </si>
  <si>
    <t>Estado de adopción</t>
  </si>
  <si>
    <t>Impacto presupuestario adicional cada año         (millones €)</t>
  </si>
  <si>
    <t>IRPF</t>
  </si>
  <si>
    <t>Medidas de 2012 y 2013</t>
  </si>
  <si>
    <t xml:space="preserve">La eliminación de la deducción de vivienda, la eliminación y reintegro parcial de la paga extra de los empleados públicos, reducción 20% rendimiento neto positivo en dos primeros ejercicios (est. directa), "Business angels": deducción 20% inversión y exención ganancias patrimoniales
</t>
  </si>
  <si>
    <t>Ingresos</t>
  </si>
  <si>
    <t>Caja y CN</t>
  </si>
  <si>
    <t>Real Decreto Ley  20/2012 de 13 de julio. Ley 16/2012, de 27 de diciembre.Ley 11/2013, de 26 de julio, de medidas de apoyo al emprendedor y de estímulo del crecimiento y de la creación de empleo. Ley 14/2013 de emprendedores.</t>
  </si>
  <si>
    <t>Ley 48/2015, de 29 de octubre, de Presupuestos Generales del Estado para el año 2016.</t>
  </si>
  <si>
    <t>Reforma IRPF</t>
  </si>
  <si>
    <t>Se modifica numerosos aspectos del impuesto tales como los tramos de renta, los tipos de gravamen, el tratamiento de determinados productos de inversión e introducen nuevas deducciones familiares.</t>
  </si>
  <si>
    <t xml:space="preserve">Caja y CN </t>
  </si>
  <si>
    <t>Ley 26/2014, de  27 de noviembre, por la que se modifican la Ley 35/2006, de 28 de noviembre, del Impuesto sobre la Renta de las Personas Físicas, el texto refundido de la Ley del Impuesto sobre la Renta de No Residentes, aprobado por el Real Decreto Legislativo 5/2004, de 5 de marzo, RDL 1/2015 y otras normas tributarias</t>
  </si>
  <si>
    <t>Impacto total</t>
  </si>
  <si>
    <t>Impuesto Sociedades</t>
  </si>
  <si>
    <t>Cambios de pagos fraccionados</t>
  </si>
  <si>
    <t>Modificación del regimen de pagos fraccionados incrementandolo al 23% para empresas no financieras de más de 10Me de resultado contable y del 25% para empresas fiancieras. Así como tipos incrementado para qeullas que declaren por la base imponible de 19/20.</t>
  </si>
  <si>
    <t>Real Decreto Ley 2/2016</t>
  </si>
  <si>
    <t>Reforma IS</t>
  </si>
  <si>
    <t xml:space="preserve">Bajada de tipos al 25% en dos años, creación de reserva de capitalización y reserva de nivelación. </t>
  </si>
  <si>
    <t xml:space="preserve"> Ley 27/2014 de 27 de noviembre, del Impuesto sobre Sociedades</t>
  </si>
  <si>
    <t>NUEVA FISCALIDAD MEDIOAMBIENTAL</t>
  </si>
  <si>
    <t xml:space="preserve"> Impuesto sobre el Valor de la Extracción de Gas, Petróleo y Condensados </t>
  </si>
  <si>
    <t>Ley 8/2015, de 21 de mayo.</t>
  </si>
  <si>
    <t>OTROS IMPUESTOS DIRECTOS</t>
  </si>
  <si>
    <t xml:space="preserve"> IRNR</t>
  </si>
  <si>
    <t>IVA</t>
  </si>
  <si>
    <t>IVA importación nuevo regimen</t>
  </si>
  <si>
    <t>A raíz de la modificación operada en la Ley del IVA por la Ley 28/2014 de 27 de noviembre se ha incluido la posibilidad de que, bajo ciertos requisitos, las cuotas del Impuesto a la importación se ingresen en la declaración-liquidación correspondiente al período en que se reciba el documento en el que conste la liquidación practicada por la Administración.</t>
  </si>
  <si>
    <t>Caja</t>
  </si>
  <si>
    <t>Real Decreto-ley 9/2011, de 19 de agosto</t>
  </si>
  <si>
    <t>Sanitarios y notarías. IVA de caja</t>
  </si>
  <si>
    <t>IMPUESTOS ESPECIALES</t>
  </si>
  <si>
    <t>Hidrocarburos</t>
  </si>
  <si>
    <t>Devolucion del Centimo Sanitario</t>
  </si>
  <si>
    <t>Gasto</t>
  </si>
  <si>
    <t xml:space="preserve"> CN</t>
  </si>
  <si>
    <t>Sentencia judicial que obliga a devolucion del "centimo sanitario " devuelto en 2014.</t>
  </si>
  <si>
    <t xml:space="preserve">Electricidad </t>
  </si>
  <si>
    <t xml:space="preserve">Exención partcial para consumidores industriales. </t>
  </si>
  <si>
    <t>Ley 16/2013 de fiscalidad medioambiental</t>
  </si>
  <si>
    <t xml:space="preserve">OTROS IMPUESTOS INDIRECTOS y MEDIOAMBIENTALES; </t>
  </si>
  <si>
    <t xml:space="preserve"> Impuestos sobre gases fluorados.</t>
  </si>
  <si>
    <t>Nuevo tributo medioambiental sobre determinados consumos.</t>
  </si>
  <si>
    <t xml:space="preserve">Ley 16/2013 de fiscalidad medioambiental, </t>
  </si>
  <si>
    <t>TASAS Y OTROS INGRESOS</t>
  </si>
  <si>
    <t>Canon por la utilización del agua en producción electrica.</t>
  </si>
  <si>
    <t>Canon sobre el uso del agua. El objeto es establecer una tasa destinada a la protección y mejora del dominio público hidráulico a través de las Confederaciones Hidrográficas</t>
  </si>
  <si>
    <t>Proyecto de Real Decreto por el que se desarrolla el artículo 112 bis del texto refundido de la Ley de Aguas y se regula el canon por utilización de las aguas continentales para la producción de energía eléctrica en las demarcaciones intercomunitarias</t>
  </si>
  <si>
    <t>Tasas Judicales</t>
  </si>
  <si>
    <t>Ley 10/2012, de 20 de noviembre y modificaciones de 2013 y 2015.</t>
  </si>
  <si>
    <t>TOTAL</t>
  </si>
  <si>
    <t>Plan lucha contra el fraude</t>
  </si>
  <si>
    <t>Ley General tributaria</t>
  </si>
  <si>
    <t xml:space="preserve">TOTAL Medidas Tributarias </t>
  </si>
  <si>
    <t>Estado de adopción (aprobado, proyecto)</t>
  </si>
  <si>
    <t xml:space="preserve">Acuerdo de no disponibilidad de créditos      </t>
  </si>
  <si>
    <t>Acuerdo de no disponibilidad de créditos de 2000 M€ en el Presupuesto del Estado para garantizar los compromisos de consolidación fiscal con la Unión Europoea que se reparte de forma equilibrada entre los departamentos ministeriales</t>
  </si>
  <si>
    <t>Acuerdo de Consejo de Ministros+Orden de cierre</t>
  </si>
  <si>
    <t>Reparación de los daños causados por las inundaciones y otros efectos de los temporales de lluvia, nieve y viento acaecidos en los meses de enero, febrero y marzo de 2015</t>
  </si>
  <si>
    <t xml:space="preserve">Medidas urgentes, que tengan como causa directa los temporales, fuerza mayor.                                     </t>
  </si>
  <si>
    <t>Real Decreto-ley 2/2015, de 6 de marzo, por el que se adoptan medidas urgentes para reparar los daños causados por las inundaciones y otros efectos de los temporales de lluvia, nieve y viento acaecidos en los meses de enero, febrero y marzo de 2015</t>
  </si>
  <si>
    <t>Devolución paga extra y aumento 1% salarios</t>
  </si>
  <si>
    <t>Se reintegra a los trabajadores públicos el 50% restante de la paga extra correspondiente a diciembre de 2012</t>
  </si>
  <si>
    <t>Tasa de reposición</t>
  </si>
  <si>
    <t>La tasa de reposición durante 2015 será 0, salvo en sectores prioritarios en los que será del 50%. Aumenta la tasa en Proyecto de Ley PGE 2016.</t>
  </si>
  <si>
    <t>Establecimiento de una TARIFA PLANA en las cotizaciones empresariales a la Seguridad Social y prorroga 2015 y Mínimo exento desde 2015</t>
  </si>
  <si>
    <t>Con el objetivo de incentivar la contratación indefinida y que supongan creación de empleo neto se creó una tarifa plana de cotización, hasta marzo 2015. Con objeto de consolidar la evolución positiva de la contratación indefinida y potenciar su impacto para los colectivos con mayores dificultades para la inserción laboral estable, se fija un mínimo exento en la cotización empresarial por contingencias comunes a la Seguridad Social, del que se beneficiarán todas las empresas que contraten de forma indefinida y creen empleo neto. Los primeros 500 euros de la base mensual correspondiente a contingencias comunes quedarán exentos de cotización empresarial cuando el contrato se celebre a tiempo completo. Cuando el contrato se celebre a tiempo parcial, dicha cuantía se reducirá en proporción al porcentaje en que disminuya la jornada de trabajo, que no podrá ser inferior al 50 por 100 de la jornada de un trabajador a tiempo completo. Duración 1-3-2015 a 31-8-2016.</t>
  </si>
  <si>
    <t xml:space="preserve">Ingreso </t>
  </si>
  <si>
    <t>Real Decreto Ley  3/2014, de 28 de febrero, de medidas urgentes para el fomento del empleo y la contratación indefinida. Real Decreto-ley 17/2014, de 26 de diciembre, de medidas de sostenibilidad financiera de las comunidades autónomas y entidades locales y otras de carácter económico. Real Decreto-ley 1/2015, de 27 de febrero, de mecanismo de segunda oportunidad, reducción de carga financiera y otras medidas de orden social</t>
  </si>
  <si>
    <t xml:space="preserve">Sistema de liquidación directa de las cotizaciones a la Seguridad Social </t>
  </si>
  <si>
    <t>El nuevo sistema de liquidación directa de cotizaciones a la Seguridad Social permitirá adoptar un papel activo en el proceso de recaudación, pasando de un modelo de autoliquidación de cuotas por parte de las empresas a un modelo de facturación.</t>
  </si>
  <si>
    <t>Ley 34/2014, de 26 de diciembre, de medidas en materia de liquidación e ingreso de cuotas de la Seguridad Social</t>
  </si>
  <si>
    <t xml:space="preserve">Ley de Mutuas  </t>
  </si>
  <si>
    <t xml:space="preserve">Supone una modernización del funcionamiento y gestión de estas entidades, reforzando los niveles de transparencia y eficiencia, y contribuyendo en mayor medida a una mejor utilización de los recursos y la lucha contra el absentismo laboral injustificado y a la sostenibilidad del sistema de la Seguridad Social. IT 206M y  330M  ingresos utilización de servicios sanitarios por terceros y venta servicios de prevención; 25M  ahorro control gestión.
</t>
  </si>
  <si>
    <t>Ingreso / gasto</t>
  </si>
  <si>
    <t>Ley 35/2014, de 26 de diciembre, por la que se modifica el texto refundido de la Ley General de la Seguridad Social en relación con el régimen jurídico de las Mutuas de Accidentes de Trabajo y Enfermedades Profesionales de la Seguridad Social</t>
  </si>
  <si>
    <t>Programa extraordinario de activación para el empleo</t>
  </si>
  <si>
    <t>Programa de activación de desempleados de larga duración que hayan agotado otras prestaciones y subsidios y tengan cargas familiares. El programa combina acciones específicas de activación y una ayuda económica temporal de seis meses de duración, compatible con el empleo. Contribuye así a dos objetivos. Por un lado, atender la situación de estos desempleados y contribuir a mantenerlos en activo. Por otro, impulsar la modernización de los servicios públicos de empleo, garantizando un tratamiento personalizado de los beneficiarios y una mayor vinculación entre políticas activas y pasivas. La duración del Programa está prevista hasta el 15 de abril de 2016 y se prevé una evaluación del impacto del mismo en términos de empleabilidad.</t>
  </si>
  <si>
    <t>Real Decreto-ley 16/2014, de 19 de diciembre, por el que se regula el Programa de Activación para el Empleo</t>
  </si>
  <si>
    <t>Nuevos requisitos de acceso a la Renta activa de inserción</t>
  </si>
  <si>
    <t xml:space="preserve">Los requisitos de acceso a la RAI fueron modificados para incrementar su vinculación con las políticas activas de empleo y fortalecer el cumplimiento del compromiso de actividad. </t>
  </si>
  <si>
    <t>Real Decreto-ley 16/2014, de 19 de diciembre, por el que se regula el Programa de Activación para el Empleo. Disposición final tercera.</t>
  </si>
  <si>
    <t>Finalización del programa de bonificaciones y reposición de medidas de regulación de empleo suspensivas</t>
  </si>
  <si>
    <t xml:space="preserve">La bonificación y el derecho de reposición de prestaciones no fueron prorrogadas en 2014 dadas las previsiones de mejora de la actividad económica. </t>
  </si>
  <si>
    <t xml:space="preserve"> RD-ley 1/2013, de 25 de enero. Ley 3/2012, de 6 de julio</t>
  </si>
  <si>
    <t>Racionalización orgánica en la AGE prevista en CORA</t>
  </si>
  <si>
    <t>Supone la adopción de medidas de supresión, fusión, integración o racionalización de entes del sector público estatal.</t>
  </si>
  <si>
    <t>Ley 15/2014 de racionalización del sector público estatal y otras medidas de reforma administrativa; RD 701/2013 de racionalización; Diversos Acuerdos del CM</t>
  </si>
  <si>
    <t>Medidas CORA de Eliminación de duplicidades administrativas</t>
  </si>
  <si>
    <t xml:space="preserve">Supone la ejecución de 120 medidas de diagnóstico y eliminación de duplicidades, tanto en el seno de la AGE como con CCAA y EELL, en su caso. Ejemplos: planificación conjunta de contribuciones a Organismos Internacionales; plataforma de contratación única; centralización de encuestas </t>
  </si>
  <si>
    <t>70 medidas CORA, (de 120 de eliminación de duplicidades) implantadas. 30 en fase muy avanzada y 20 en ejecución.</t>
  </si>
  <si>
    <t>Mejoras CORA en la gestión de la AGE</t>
  </si>
  <si>
    <t>Medidas de racionalización interna de la AGE: plan inmobiliario, parques móviles, centralización de la contratación, viajes y dietas; Mejora en gestión de Tesorería</t>
  </si>
  <si>
    <t>Racionalización arrendamientos de inmuebles y venta de patrimonio infrautilizado; Ley 15/2014 de Racionalización del SP estatal y otras medidas de reforma administrativa: creación del Inventario de Vehículos Oficiales; Instrucción MINHAP viajes y dietas 2013; RD 256/2012 modificado: creación de la DG de Racionalización y centralización de la contratación; acuerdos marco y contratos centralizados; modificación Reglamento General de Recaudación</t>
  </si>
  <si>
    <t>Mejoras TIC en la gestión del Estado</t>
  </si>
  <si>
    <t>Medidas de desarrollo TIC para la prestación más eficiente de servicios a los ciudadanos: citas previas, portales, servicios compartidos entre Administraciones. Produce ahorros para ciudadanos y empresas, y AGE.</t>
  </si>
  <si>
    <t>Creación de la DGTIC (modificación de RD 256/2012), desarrollos informáticos</t>
  </si>
  <si>
    <t>Medidas CORA de simplificación TIC en el ámbito sanitario: Receta electrónica interoperable; Historia clínica digital; BD de tarjeta sanitaria</t>
  </si>
  <si>
    <t>Extensión de la receta electrónica interoperable desde cualquier CCAA, con disponibilidad de la historia clínica digital, potenciando la base de datos de tarjeta sanitaria electrónica</t>
  </si>
  <si>
    <t>Real Decreto 702/2013, de 20 de septiembre, por el que se modifica el Real Decreto 183/2004, de 30 de enero, por el que se regula la tarjeta sanitaria individual. Convenios con CCAA; medida en avanzado estado de implantación.</t>
  </si>
  <si>
    <t xml:space="preserve">Reformas de pensiones </t>
  </si>
  <si>
    <t>Reformas de pensiones desde 2011 y 2013 (jubilación, jubilación anticipada, índice de revalorización y factor de sostenibilidad), con impacto diferencial sobre gasto futuro en pensiones.</t>
  </si>
  <si>
    <t xml:space="preserve">Gasto </t>
  </si>
  <si>
    <t>Ley 27/2011, de reforma de la Seguridad Social; RDL 5/2013; Ley 23/2013, de 23 de diciembre, reguladora del Factor de Sostenibilidad y del Índice de Revalorización.</t>
  </si>
  <si>
    <t>Fuente: Ministerio de Hacienda y Función Pública</t>
  </si>
  <si>
    <t>GASTOS DE PERSONAL</t>
  </si>
  <si>
    <t>Medidas de gestion/planificacion personal y retribuciones</t>
  </si>
  <si>
    <t>D1</t>
  </si>
  <si>
    <t>No reposición</t>
  </si>
  <si>
    <t>ACUERDOS DE NO DISPONIBILIDAD (Art. 25 LOEPSF)Y MEDIDAS DE CONTROL DE CUENTAS NO PRESUPUESTARIAS (1)</t>
  </si>
  <si>
    <t>Acuerdos de no disponibilidad</t>
  </si>
  <si>
    <t>Varios</t>
  </si>
  <si>
    <t>GASTOS FARMACÉUTICOS Y EN PRODUCTOS SANITARIOS</t>
  </si>
  <si>
    <t>Gastos farmacéuticos derivados de la compra centralizada de medicamentos</t>
  </si>
  <si>
    <t>D63</t>
  </si>
  <si>
    <t>Otras medidas en materia de farmacia y productos sanitarios</t>
  </si>
  <si>
    <t>MEDIDAS EN GASTOS CORRIENTES Y CONCIERTOS</t>
  </si>
  <si>
    <t>Medidas de ahorro relacionadas con prestación de servicios y suministros</t>
  </si>
  <si>
    <t>P2</t>
  </si>
  <si>
    <t>Otras medidas del capítulo II</t>
  </si>
  <si>
    <t>GASTOS FINANCIEROS E INTERESES</t>
  </si>
  <si>
    <t>Ahorro intereses mejora condiciones mecanismos de financiación</t>
  </si>
  <si>
    <t>D41</t>
  </si>
  <si>
    <t>TRANSFERENCIAS CORRIENTES</t>
  </si>
  <si>
    <t>Otras del capítulo IV</t>
  </si>
  <si>
    <t>Otro gasto corriente</t>
  </si>
  <si>
    <t>TRANSFERENCIAS DE CAPITAL</t>
  </si>
  <si>
    <t>Otras del Capítulo VII</t>
  </si>
  <si>
    <t>D92,D99</t>
  </si>
  <si>
    <t>RESTO DE MEDIDAS</t>
  </si>
  <si>
    <t>Resto de medidas (inversiones)</t>
  </si>
  <si>
    <t>P51</t>
  </si>
  <si>
    <t>TOTAL MEDIDAS GASTOS</t>
  </si>
  <si>
    <t>Impuesto Renta Personas Físicas y otros directos</t>
  </si>
  <si>
    <t>D51</t>
  </si>
  <si>
    <t>Impuesto sobre Sucesiones y Donaciones</t>
  </si>
  <si>
    <t>D91</t>
  </si>
  <si>
    <t>Impuesto sobre el Patrimonio</t>
  </si>
  <si>
    <t>D5</t>
  </si>
  <si>
    <t>Impuestos medioambientales</t>
  </si>
  <si>
    <t>D29</t>
  </si>
  <si>
    <t>Impuesto sobre Transmisiones Patrimoniales
y Actos Jurídicos Domumentados</t>
  </si>
  <si>
    <t>D21</t>
  </si>
  <si>
    <t>Impuesto sobre  hidrocarburos</t>
  </si>
  <si>
    <t>IGIC AIEM</t>
  </si>
  <si>
    <t>Tasas</t>
  </si>
  <si>
    <t>Otros tributos (IDEC, otros)</t>
  </si>
  <si>
    <t>Naturaleza no tributaria</t>
  </si>
  <si>
    <t>-P51</t>
  </si>
  <si>
    <t>TOTAL MEDIDAS INGRESOS</t>
  </si>
  <si>
    <t xml:space="preserve">TOTAL MEDIDAS CCAA </t>
  </si>
  <si>
    <t>(1) El ejercicio 2017 contempla la consolidación de las medidas adoptadas en el ejercicio 2016 relativas a los Acuerdos de no disponibilidad (efecto diferencial nulo), si bien su alcance quedará finalmente condicionado por el contenido de los Presupuestos Generales aprobados  o prorrogados por las CCAA. No obstante, se han adoptado medidas relativas al control de las cuentas auxiliares de carácter no presupuestario a fin de garantizar la completa efectividad de los acuerdos que finalmente fuera necesario adoptar.</t>
  </si>
  <si>
    <t>8. Impacto presupuestario esperado de las medidas adoptadas y previstas por las Entidades Locales</t>
  </si>
  <si>
    <t xml:space="preserve">Medidas </t>
  </si>
  <si>
    <t>Impacto presupuestario adicional (millones €)</t>
  </si>
  <si>
    <t>Gasto personal</t>
  </si>
  <si>
    <t xml:space="preserve">Retribuciones </t>
  </si>
  <si>
    <t>Gasto corriente</t>
  </si>
  <si>
    <t>Reducción de gastos en compras de bienes y por servicios recibidos</t>
  </si>
  <si>
    <t>Sector público empresarial</t>
  </si>
  <si>
    <t xml:space="preserve">Disolución de  empresas </t>
  </si>
  <si>
    <t>Supresión de servicios</t>
  </si>
  <si>
    <t>Otras medidas por el lado de los gastos. Desaparición de Entidades locales menores y supresión de servicios que no son de competencia local</t>
  </si>
  <si>
    <t>Sanidad, educación, servicios sociales</t>
  </si>
  <si>
    <t xml:space="preserve">Traspaso de competencias en materia de sanidad, educación y servicios sociales </t>
  </si>
  <si>
    <t xml:space="preserve">Gestión integrada y fusiones </t>
  </si>
  <si>
    <t xml:space="preserve">Gestión integrada de servicios públicos y fusiones de municipios </t>
  </si>
  <si>
    <t>TOTAL GASTOS</t>
  </si>
  <si>
    <t>Tributos</t>
  </si>
  <si>
    <t>Subidas tributarias, supresión de exenciones y bonificaciones voluntarias</t>
  </si>
  <si>
    <t xml:space="preserve">Tasas y precios públicos </t>
  </si>
  <si>
    <t>TOTAL INGRESOS</t>
  </si>
  <si>
    <t>TOTAL ENTIDADES LOCALES</t>
  </si>
  <si>
    <t>Fuentes: Instituto Nacional de Estadística y Ministerio de Economía y Competitividad.</t>
  </si>
  <si>
    <t>Fuentes: Ministerio de Economía y Competitividad y Ministerio de Hacienda y Administraciones Públicas</t>
  </si>
  <si>
    <t>Fuentes: Ministerio de Economía y Competitividad y Ministerio de Hacienda y Administraciones Públicas.</t>
  </si>
  <si>
    <t>Educación</t>
  </si>
  <si>
    <t>Sanidad</t>
  </si>
  <si>
    <r>
      <t>Empleo</t>
    </r>
    <r>
      <rPr>
        <b/>
        <vertAlign val="superscript"/>
        <sz val="10"/>
        <color theme="1"/>
        <rFont val="Century Gothic"/>
        <family val="2"/>
      </rPr>
      <t>1</t>
    </r>
  </si>
  <si>
    <t>1 Esta categoría de gasto incluye el gasto relacionado con las políticas activas de empleo, incluyendo los servicios públicos de empleo</t>
  </si>
  <si>
    <t>Anticipo de la Reforma</t>
  </si>
  <si>
    <t xml:space="preserve">RDL 9/2015 de 10 de julio. Anticpo de la bajada de tipos
prevista para 2016 a julio de 2015 </t>
  </si>
  <si>
    <t>Limitación de la deducibilidad de los gastos de amortización</t>
  </si>
  <si>
    <t>Límite a la deducibilidad fiscal de las amortizaciones del inmovilizado material realizadas por grandes empresas. Quedan excluidas las pymes y micropymes.</t>
  </si>
  <si>
    <t>Ley 16/2012, de 27 de diciembr</t>
  </si>
  <si>
    <t>Real Decreto-ley 4/2013, de 22 de febrero (Posteriormente tramitado como Ley 11/2013, de 26 de julio, de medidas de apoyo al emprendedor y de estímulo del crecimiento y de la creación de empleo)</t>
  </si>
  <si>
    <t>Ley 14/2013 de emprendedores</t>
  </si>
  <si>
    <t>Gravamen por revalorización de activos</t>
  </si>
  <si>
    <t>Tipos reducidos 15%/20% nuevas empresas en dos primeros ejercicios</t>
  </si>
  <si>
    <t>Devolución 80% saldo pendiente deducción I+D+i</t>
  </si>
  <si>
    <t>El gravamen permite la actualización de balances por parte de los sujetos pasivos del IS, los contribuyentes del IRPF que realicen actividades económicas y los contribuyentes del IRNR que operen en territorio español a través de un establecimiento permanente. La actualización tendrá carácter voluntario, y está sometido a una carga fiscal del 5 por 100 del importe de la actualización</t>
  </si>
  <si>
    <t>Se establece un tipo de gravamen del 15 por ciento para los primeros 300.000 euros de base imponible, y del 20 por ciento para el exceso sobre dicho importe, aplicable el primer período impositivo en que la base imponible de las entidades resulta positiva y en el período impositivo siguiente a este.</t>
  </si>
  <si>
    <t>Las deducciones por gastos e inversiones en I+D podrán opcionalmente ser objeto de aplicación sin quedar sometida a ningún límite en la cuota y resultar abonada, con un descuento del 20% de su importe, cuando no hayan podido aplicarse por insuficiencia de cuota.</t>
  </si>
  <si>
    <t>Creación del Régimen de IVA de Caja</t>
  </si>
  <si>
    <t>Régimen especial de carácter optativo, permite a los sujetos pasivos retrasar el devengo y la consiguiente declaración e ingreso del IVA repercutido hasta el momento del cobro a sus clientes aunque se retrase.</t>
  </si>
  <si>
    <t xml:space="preserve">Ley 14/2013, de 27 de septiembre, de apoyo a los emprendedores y su internacionalización introduce el Régimen especial del criterio de caja </t>
  </si>
  <si>
    <t>P2,  otro gasto corriente</t>
  </si>
  <si>
    <t>D1,  P2</t>
  </si>
  <si>
    <t>D29, P11</t>
  </si>
  <si>
    <t>4. Gasto de las Administraciones Públicas por funciones</t>
  </si>
  <si>
    <t>Cuadro A.4.a. Gasto de las Administraciones Públicas en educación, sanidad y empleo</t>
  </si>
  <si>
    <t>Impacto presupuestario</t>
  </si>
  <si>
    <t>impacto presupuestario adicional (millones €)</t>
  </si>
  <si>
    <t>Impacto diferencial en el salgo global - desglose por funciones (en moneda nacional)</t>
  </si>
  <si>
    <t>Cuadro A.12.a Gasto en refugiados. Desglose por funciones de gasto</t>
  </si>
  <si>
    <t>1. Gastos de recepción iniciales *</t>
  </si>
  <si>
    <t>3. Atención de la salud</t>
  </si>
  <si>
    <t>4. Gastos administrativos (incluye la solicitud de asilo)</t>
  </si>
  <si>
    <t>5. Contribuciones al Fondo para Turquía (excluido el gasto Presupuesto de la UE)</t>
  </si>
  <si>
    <t>7. Impacto total sobre el déficit global</t>
  </si>
  <si>
    <t>(7) = ∑ (1..6)</t>
  </si>
  <si>
    <t>* Los gastos de recepcion iniciales se refieren a los costes a corto plazo detivados de la llegada de refugiados, tales como  los relacionados con las asignaciones de registro, refugio, alimentos y dietas.</t>
  </si>
  <si>
    <t xml:space="preserve">6. Otros gastos y medidas </t>
  </si>
  <si>
    <t>Cuadro A.12.b Gasto en refugiados. Desglose por categoría del SEC</t>
  </si>
  <si>
    <t>2. Consumos intermedios (P.2)</t>
  </si>
  <si>
    <t>3. Cotizaciones sociales (D.62, D.63)</t>
  </si>
  <si>
    <t>4. Subvenciones (D.3)</t>
  </si>
  <si>
    <t>6. Transferencias de Capital (D.9)*</t>
  </si>
  <si>
    <t>5. Formación bruta de capital (P.51)</t>
  </si>
  <si>
    <t>7. Otras Transferencias corrientes</t>
  </si>
  <si>
    <t>8. Impacto total en el déficit global
(8) = ∑ (1..7)</t>
  </si>
  <si>
    <t>9. Contribución de la UE</t>
  </si>
  <si>
    <t>10. Impacto total en el déficit global menos la contribución de la UE
(10) = (8) - (9)</t>
  </si>
  <si>
    <t>11. Impacto total en el déficit global menos la contribución de la UE (% PIB)</t>
  </si>
  <si>
    <t>* Fondo para Turquía</t>
  </si>
  <si>
    <t>2. Transporte (incluyendo las operaciones de rescate)</t>
  </si>
  <si>
    <t>SEC</t>
  </si>
  <si>
    <t>Cuadro A.13.1 Ejecución presupuestaria trimestral para el conjunto de las Administraciones Públicas</t>
  </si>
  <si>
    <t>Millones € (acumulado) 
Datos no consolidados</t>
  </si>
  <si>
    <t>T1</t>
  </si>
  <si>
    <t>T2</t>
  </si>
  <si>
    <t>*hasta julio</t>
  </si>
  <si>
    <t>T4</t>
  </si>
  <si>
    <t>Total Administraciones Públicas S.13</t>
  </si>
  <si>
    <t>Saldo presupuestario por subsectores (6-7)</t>
  </si>
  <si>
    <t>1.  Administraciones Públicas</t>
  </si>
  <si>
    <t>2. Administración Central</t>
  </si>
  <si>
    <t>3. Comunidades Autónomas</t>
  </si>
  <si>
    <t>4. Corporaciones Locales</t>
  </si>
  <si>
    <t>5. Seguridad Social</t>
  </si>
  <si>
    <t>6. Total ingresos</t>
  </si>
  <si>
    <t>7. Total Gastos</t>
  </si>
  <si>
    <t>Fuente: Ministerio de Hacienda y Administraciones Públicas</t>
  </si>
  <si>
    <t>ND</t>
  </si>
  <si>
    <t>Cuadro A.13.2 Ejecución presupuestaria trimestral de la Administración Central</t>
  </si>
  <si>
    <t>Administración Central S.1311</t>
  </si>
  <si>
    <t>Cuadro A.13.3 Ejecución presupuestaria trimestral de las Comunidades Autónomas</t>
  </si>
  <si>
    <t>Comunidades Autónomas S.1312</t>
  </si>
  <si>
    <t>Cuadro A.13.4 Ejecución presupuestaria trimestral de las Corporaciones Locales</t>
  </si>
  <si>
    <t>Corporaciones Locales S.1313</t>
  </si>
  <si>
    <t>Cuadro A.13.5 Ejecución presupuestaria trimestral de los Fondos de la Seguridad Social</t>
  </si>
  <si>
    <t>Seguridad Social S.1314</t>
  </si>
  <si>
    <t>Millones € (acumulado)</t>
  </si>
  <si>
    <t>Código ESA</t>
  </si>
  <si>
    <t>Capacidad o Necesidad de financiación por subsectores (6-7)</t>
  </si>
  <si>
    <t>1. Administraciones Públicas</t>
  </si>
  <si>
    <t>S.13</t>
  </si>
  <si>
    <t>NA</t>
  </si>
  <si>
    <t>S.1311</t>
  </si>
  <si>
    <t>S.1312</t>
  </si>
  <si>
    <t>S.1313</t>
  </si>
  <si>
    <t>S.1314</t>
  </si>
  <si>
    <t>Total Administraciones Públicas</t>
  </si>
  <si>
    <t>De los cuales</t>
  </si>
  <si>
    <t>Impuestos sobre la producción e importaciones</t>
  </si>
  <si>
    <t>D.2</t>
  </si>
  <si>
    <t>Impuestos corrientes sobre la renta y riqueza, etc.</t>
  </si>
  <si>
    <t>D.5</t>
  </si>
  <si>
    <t>Impuestos sobre el capital</t>
  </si>
  <si>
    <t>D.91</t>
  </si>
  <si>
    <t>Cotizaciones Sociales</t>
  </si>
  <si>
    <t>D.61</t>
  </si>
  <si>
    <t>Rentas de la propiedad</t>
  </si>
  <si>
    <t>D.4</t>
  </si>
  <si>
    <t>7. Total gastos</t>
  </si>
  <si>
    <t>Remuneración de asalariados</t>
  </si>
  <si>
    <t>D.1</t>
  </si>
  <si>
    <t>Consumos intermedios</t>
  </si>
  <si>
    <t>P.2</t>
  </si>
  <si>
    <t>Transferencias sociales</t>
  </si>
  <si>
    <t>Intereses</t>
  </si>
  <si>
    <t>D.41</t>
  </si>
  <si>
    <t>Subvenciones</t>
  </si>
  <si>
    <t>D.3</t>
  </si>
  <si>
    <t>Formación bruta de capital fijo</t>
  </si>
  <si>
    <t>D.51</t>
  </si>
  <si>
    <t>Transferencias de capital</t>
  </si>
  <si>
    <t>D.9</t>
  </si>
  <si>
    <t>TR</t>
  </si>
  <si>
    <r>
      <t>Otros</t>
    </r>
    <r>
      <rPr>
        <vertAlign val="superscript"/>
        <sz val="10"/>
        <color rgb="FF000000"/>
        <rFont val="Century Gothic"/>
        <family val="2"/>
      </rPr>
      <t>b</t>
    </r>
  </si>
  <si>
    <r>
      <t xml:space="preserve">D.62, D.632 </t>
    </r>
    <r>
      <rPr>
        <vertAlign val="superscript"/>
        <sz val="10"/>
        <color rgb="FF000000"/>
        <rFont val="Century Gothic"/>
        <family val="2"/>
      </rPr>
      <t>c</t>
    </r>
  </si>
  <si>
    <r>
      <t>Otros</t>
    </r>
    <r>
      <rPr>
        <vertAlign val="superscript"/>
        <sz val="10"/>
        <color rgb="FF000000"/>
        <rFont val="Century Gothic"/>
        <family val="2"/>
      </rPr>
      <t>d</t>
    </r>
  </si>
  <si>
    <r>
      <rPr>
        <vertAlign val="superscript"/>
        <sz val="11"/>
        <color theme="1"/>
        <rFont val="Calibri"/>
        <family val="2"/>
        <scheme val="minor"/>
      </rPr>
      <t>b</t>
    </r>
    <r>
      <rPr>
        <sz val="11"/>
        <color theme="1"/>
        <rFont val="Calibri"/>
        <family val="2"/>
        <scheme val="minor"/>
      </rPr>
      <t xml:space="preserve"> P.11+P.12+P.131+D.39rec +D.7rec +D.9rec (other than D.91rec).</t>
    </r>
  </si>
  <si>
    <r>
      <rPr>
        <vertAlign val="superscript"/>
        <sz val="11"/>
        <color theme="1"/>
        <rFont val="Calibri"/>
        <family val="2"/>
        <scheme val="minor"/>
      </rPr>
      <t>c</t>
    </r>
    <r>
      <rPr>
        <sz val="11"/>
        <color theme="1"/>
        <rFont val="Calibri"/>
        <family val="2"/>
        <scheme val="minor"/>
      </rPr>
      <t xml:space="preserve"> Under ESA95: D6311_D63121_D63131pay; in ESA2010 D632pay</t>
    </r>
  </si>
  <si>
    <r>
      <rPr>
        <vertAlign val="superscript"/>
        <sz val="11"/>
        <color theme="1"/>
        <rFont val="Calibri"/>
        <family val="2"/>
        <scheme val="minor"/>
      </rPr>
      <t>d</t>
    </r>
    <r>
      <rPr>
        <sz val="11"/>
        <color theme="1"/>
        <rFont val="Calibri"/>
        <family val="2"/>
        <scheme val="minor"/>
      </rPr>
      <t xml:space="preserve"> D.29pay+D.4pay (other than D.41pay) +D.5pay+D.7pay+P.52+P.53+K.2+D.8</t>
    </r>
  </si>
  <si>
    <t>* Datos consolidados y acumulados de la Administración Central, Comunidades Autónomas, y Fondos de la Seguridad Social hasta julio</t>
  </si>
  <si>
    <t>14. Ejecución trimestral en contabilidad nacional para el conjunto de las
Administraciones Públicas y cada uno de sus subsectores.</t>
  </si>
  <si>
    <t>hasta julio *</t>
  </si>
  <si>
    <t xml:space="preserve">Cuadro A.14.1  Ejecución trimestral en contabilidad nacional para el conjunto de las Administraciones Públicas </t>
  </si>
  <si>
    <t>Cuadro A.14.3 Comunidades Autónomas</t>
  </si>
  <si>
    <t>Cuadro A.14.4 Corporaciones Locales</t>
  </si>
  <si>
    <t>2016 Datos acumulados</t>
  </si>
  <si>
    <t>2016 Datos no acumulados</t>
  </si>
  <si>
    <t>Cuadro A.14.5 Fondos de la Seguridad Social</t>
  </si>
  <si>
    <t>Fondos de la Seguridad Social S.1314</t>
  </si>
  <si>
    <t>Plan presupuestario 2017 informe de acción efectiva (cuadros incluidos en el anexo)</t>
  </si>
  <si>
    <t>A.1. Deflactor del PIB</t>
  </si>
  <si>
    <t>A.2. Saldo vivo en garantías de las Administraciones Públicas</t>
  </si>
  <si>
    <t>A.3 Cuantías a excluir del techo de gasto</t>
  </si>
  <si>
    <t>A.4.a. Gasto de las Administraciones Públicas en educación, sanidad y empleo</t>
  </si>
  <si>
    <t>A.4.b. Clasificación del gasto por funciones</t>
  </si>
  <si>
    <t>A.5. Impacto presupuestario esperado de las medidas adoptadas y previstas</t>
  </si>
  <si>
    <t>A.6. Impacto presupuestario esperado de las medidas de gasto e ingreso adoptadas y previstas - Estado y Empleo y Seguridad Social                                                                                                                                                                                                                                                                                                                  (+) ahorro de gasto o aumento de ingreso; (-) viceversa</t>
  </si>
  <si>
    <t>A.6. Impacto presupuestario esperado de las medidas de gasto e ingreso adoptadas y previstas - Estado y Empleo y Seguridad Social</t>
  </si>
  <si>
    <t>A.7. Impacto presupuestario esperado de las medidas adoptadas y previstas por las Comunidades Autónomas</t>
  </si>
  <si>
    <t>A.8. Impacto presupuestario esperado de las medidas adoptadas y previstas por las Entidades Locales</t>
  </si>
  <si>
    <t>A.12.a Gasto en refugiados. Desglose por funciones de gasto</t>
  </si>
  <si>
    <t>A.12.b Gasto en refugiados. Desglose por categoría del SEC</t>
  </si>
  <si>
    <t>A.13.1 Ejecución presupuestaria trimestral para el conjunto de las Administraciones Públicas</t>
  </si>
  <si>
    <t>A.13.2 Ejecución presupuestaria trimestral de la Administración Central</t>
  </si>
  <si>
    <t>A.13.3 Ejecución presupuestaria trimestral de las Comunidades Autónomas</t>
  </si>
  <si>
    <t>A.13.4 Ejecución presupuestaria trimestral de las Corporaciones Locales</t>
  </si>
  <si>
    <t>A.13.5 Ejecución presupuestaria trimestral de los Fondos de la Seguridad Social</t>
  </si>
  <si>
    <t>A.14.1  Ejecución trimestral en contabilidad nacional para el conjunto de las Administraciones Públicas</t>
  </si>
  <si>
    <t>Cuadro A.14.2  Administración Central</t>
  </si>
  <si>
    <t>A.14.2  Ejecución trimestral en contabilidad nacional. Administración Central</t>
  </si>
  <si>
    <t>A.14.3 Ejecución trimestral en contabilidad nacional. Comunidades Autónomas</t>
  </si>
  <si>
    <t>A.14.4 Ejecución trimestral en contabilidad nacional. Corporaciones Locales</t>
  </si>
  <si>
    <t>A.14.5 Ejecución trimestral en contabilidad nacional. Fondos de la Seguridad Social</t>
  </si>
  <si>
    <t>&lt;&lt;</t>
  </si>
  <si>
    <t>1. Remuneración de asalariados (D.1)</t>
  </si>
  <si>
    <t>Acceso al informe de acción efectiva del Plan presupuestario 2017</t>
  </si>
  <si>
    <t>Acceso a informes presupuestarios de otros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</si>
</sst>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
  </numFmts>
  <fonts count="54" x14ac:knownFonts="1">
    <font>
      <sz val="11"/>
      <color theme="1"/>
      <name val="Calibri"/>
      <family val="2"/>
      <scheme val="minor"/>
    </font>
    <font>
      <sz val="10"/>
      <name val="Arial"/>
      <family val="2"/>
    </font>
    <font>
      <b/>
      <sz val="11"/>
      <color indexed="8"/>
      <name val="Century Gothic"/>
      <family val="2"/>
    </font>
    <font>
      <sz val="11"/>
      <color theme="1"/>
      <name val="Century Gothic"/>
      <family val="2"/>
    </font>
    <font>
      <sz val="11"/>
      <color indexed="8"/>
      <name val="Century Gothic"/>
      <family val="2"/>
    </font>
    <font>
      <b/>
      <sz val="11"/>
      <color theme="1"/>
      <name val="Century Gothic"/>
      <family val="2"/>
    </font>
    <font>
      <b/>
      <sz val="14"/>
      <color indexed="8"/>
      <name val="Century Gothic"/>
      <family val="2"/>
    </font>
    <font>
      <sz val="10"/>
      <color theme="1"/>
      <name val="Arial"/>
      <family val="2"/>
    </font>
    <font>
      <sz val="14"/>
      <color theme="1"/>
      <name val="Century Gothic"/>
      <family val="2"/>
    </font>
    <font>
      <sz val="14"/>
      <color indexed="8"/>
      <name val="Century Gothic"/>
      <family val="2"/>
    </font>
    <font>
      <b/>
      <sz val="11"/>
      <color rgb="FF000000"/>
      <name val="Century Gothic"/>
      <family val="2"/>
    </font>
    <font>
      <sz val="11"/>
      <name val="Century Gothic"/>
      <family val="2"/>
    </font>
    <font>
      <sz val="11"/>
      <color rgb="FF000000"/>
      <name val="Century Gothic"/>
      <family val="2"/>
    </font>
    <font>
      <b/>
      <i/>
      <sz val="11"/>
      <color indexed="8"/>
      <name val="Century Gothic"/>
      <family val="2"/>
    </font>
    <font>
      <b/>
      <i/>
      <sz val="11"/>
      <color rgb="FFFF0000"/>
      <name val="Century Gothic"/>
      <family val="2"/>
    </font>
    <font>
      <sz val="10"/>
      <color theme="1"/>
      <name val="Century Gothic"/>
      <family val="2"/>
    </font>
    <font>
      <b/>
      <sz val="10"/>
      <color theme="1"/>
      <name val="Century Gothic"/>
      <family val="2"/>
    </font>
    <font>
      <b/>
      <vertAlign val="superscript"/>
      <sz val="10"/>
      <color theme="1"/>
      <name val="Century Gothic"/>
      <family val="2"/>
    </font>
    <font>
      <sz val="10"/>
      <color theme="1"/>
      <name val="Times New Roman"/>
      <family val="1"/>
    </font>
    <font>
      <sz val="11"/>
      <color rgb="FF00B050"/>
      <name val="Calibri"/>
      <family val="2"/>
    </font>
    <font>
      <sz val="11"/>
      <color rgb="FFFF0000"/>
      <name val="Calibri"/>
      <family val="2"/>
    </font>
    <font>
      <sz val="11"/>
      <color rgb="FF7030A0"/>
      <name val="Calibri"/>
      <family val="2"/>
    </font>
    <font>
      <sz val="11"/>
      <name val="Calibri"/>
      <family val="2"/>
      <scheme val="minor"/>
    </font>
    <font>
      <b/>
      <sz val="11"/>
      <name val="Arial"/>
      <family val="2"/>
    </font>
    <font>
      <b/>
      <sz val="11"/>
      <name val="Century Gothic"/>
      <family val="2"/>
    </font>
    <font>
      <sz val="11"/>
      <name val="Calibri"/>
      <family val="2"/>
    </font>
    <font>
      <sz val="9"/>
      <color indexed="8"/>
      <name val="Century Gothic"/>
      <family val="2"/>
    </font>
    <font>
      <sz val="9"/>
      <color theme="1"/>
      <name val="Century Gothic"/>
      <family val="2"/>
    </font>
    <font>
      <b/>
      <sz val="9"/>
      <color indexed="8"/>
      <name val="Century Gothic"/>
      <family val="2"/>
    </font>
    <font>
      <b/>
      <sz val="9"/>
      <name val="Century Gothic"/>
      <family val="2"/>
    </font>
    <font>
      <sz val="9"/>
      <name val="Century Gothic"/>
      <family val="2"/>
    </font>
    <font>
      <sz val="9"/>
      <color rgb="FFFF0000"/>
      <name val="Century Gothic"/>
      <family val="2"/>
    </font>
    <font>
      <sz val="9"/>
      <color indexed="10"/>
      <name val="Century Gothic"/>
      <family val="2"/>
    </font>
    <font>
      <sz val="9"/>
      <color rgb="FF7030A0"/>
      <name val="Century Gothic"/>
      <family val="2"/>
    </font>
    <font>
      <b/>
      <sz val="9"/>
      <color theme="1"/>
      <name val="Century Gothic"/>
      <family val="2"/>
    </font>
    <font>
      <b/>
      <sz val="12"/>
      <color theme="1"/>
      <name val="Century Gothic"/>
      <family val="2"/>
    </font>
    <font>
      <b/>
      <sz val="6"/>
      <color rgb="FF000000"/>
      <name val="Century Gothic"/>
      <family val="2"/>
    </font>
    <font>
      <sz val="6"/>
      <color rgb="FF000000"/>
      <name val="Century Gothic"/>
      <family val="2"/>
    </font>
    <font>
      <sz val="10"/>
      <color theme="1"/>
      <name val="Calibri"/>
      <family val="2"/>
      <scheme val="minor"/>
    </font>
    <font>
      <b/>
      <sz val="11"/>
      <color theme="1"/>
      <name val="Calibri"/>
      <family val="2"/>
      <scheme val="minor"/>
    </font>
    <font>
      <sz val="11"/>
      <color theme="1"/>
      <name val="Calibri"/>
      <family val="2"/>
      <scheme val="minor"/>
    </font>
    <font>
      <sz val="11"/>
      <color theme="1"/>
      <name val="Arial Narrow"/>
      <family val="2"/>
    </font>
    <font>
      <b/>
      <sz val="10"/>
      <color rgb="FF000000"/>
      <name val="Arial Narrow"/>
      <family val="2"/>
    </font>
    <font>
      <b/>
      <sz val="10"/>
      <color rgb="FF000000"/>
      <name val="Century Gothic"/>
      <family val="2"/>
    </font>
    <font>
      <b/>
      <i/>
      <sz val="10"/>
      <name val="Century Gothic"/>
      <family val="2"/>
    </font>
    <font>
      <b/>
      <sz val="10"/>
      <name val="Century Gothic"/>
      <family val="2"/>
    </font>
    <font>
      <sz val="10"/>
      <color rgb="FF000000"/>
      <name val="Century Gothic"/>
      <family val="2"/>
    </font>
    <font>
      <sz val="10"/>
      <name val="Century Gothic"/>
      <family val="2"/>
    </font>
    <font>
      <vertAlign val="superscript"/>
      <sz val="10"/>
      <color rgb="FF000000"/>
      <name val="Century Gothic"/>
      <family val="2"/>
    </font>
    <font>
      <vertAlign val="superscript"/>
      <sz val="11"/>
      <color theme="1"/>
      <name val="Calibri"/>
      <family val="2"/>
      <scheme val="minor"/>
    </font>
    <font>
      <b/>
      <sz val="16"/>
      <color theme="1"/>
      <name val="Arial"/>
      <family val="2"/>
    </font>
    <font>
      <u/>
      <sz val="11"/>
      <color theme="10"/>
      <name val="Calibri"/>
      <family val="2"/>
      <scheme val="minor"/>
    </font>
    <font>
      <b/>
      <u/>
      <sz val="12"/>
      <color theme="10"/>
      <name val="Arial"/>
      <family val="2"/>
    </font>
    <font>
      <i/>
      <u/>
      <sz val="11"/>
      <color theme="10"/>
      <name val="Calibri"/>
      <family val="2"/>
      <scheme val="minor"/>
    </font>
  </fonts>
  <fills count="10">
    <fill>
      <patternFill patternType="none"/>
    </fill>
    <fill>
      <patternFill patternType="gray125"/>
    </fill>
    <fill>
      <patternFill patternType="solid">
        <fgColor rgb="FFC6D9F1"/>
        <bgColor indexed="64"/>
      </patternFill>
    </fill>
    <fill>
      <patternFill patternType="solid">
        <fgColor indexed="9"/>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indexed="44"/>
        <bgColor indexed="64"/>
      </patternFill>
    </fill>
    <fill>
      <patternFill patternType="solid">
        <fgColor rgb="FFB8CCE4"/>
        <bgColor indexed="64"/>
      </patternFill>
    </fill>
    <fill>
      <patternFill patternType="solid">
        <fgColor theme="0" tint="-0.14999847407452621"/>
        <bgColor indexed="64"/>
      </patternFill>
    </fill>
  </fills>
  <borders count="5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top/>
      <bottom/>
      <diagonal/>
    </border>
    <border>
      <left style="thin">
        <color auto="1"/>
      </left>
      <right style="thin">
        <color auto="1"/>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right style="thin">
        <color auto="1"/>
      </right>
      <top/>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right style="thin">
        <color indexed="8"/>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right style="thin">
        <color indexed="64"/>
      </right>
      <top style="thin">
        <color indexed="64"/>
      </top>
      <bottom/>
      <diagonal/>
    </border>
    <border>
      <left/>
      <right style="thin">
        <color indexed="8"/>
      </right>
      <top style="thin">
        <color indexed="8"/>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indexed="64"/>
      </left>
      <right style="thin">
        <color auto="1"/>
      </right>
      <top style="thin">
        <color indexed="64"/>
      </top>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rgb="FFFFFFFF"/>
      </bottom>
      <diagonal/>
    </border>
    <border>
      <left/>
      <right style="thin">
        <color indexed="64"/>
      </right>
      <top/>
      <bottom style="medium">
        <color rgb="FFFFFFFF"/>
      </bottom>
      <diagonal/>
    </border>
    <border>
      <left style="thin">
        <color indexed="64"/>
      </left>
      <right/>
      <top/>
      <bottom style="medium">
        <color rgb="FFFFFFFF"/>
      </bottom>
      <diagonal/>
    </border>
    <border>
      <left style="thin">
        <color indexed="64"/>
      </left>
      <right style="thin">
        <color indexed="64"/>
      </right>
      <top style="thin">
        <color indexed="64"/>
      </top>
      <bottom style="medium">
        <color rgb="FFFFFFFF"/>
      </bottom>
      <diagonal/>
    </border>
    <border>
      <left style="thin">
        <color indexed="64"/>
      </left>
      <right style="thin">
        <color indexed="64"/>
      </right>
      <top/>
      <bottom style="medium">
        <color rgb="FFFFFFFF"/>
      </bottom>
      <diagonal/>
    </border>
    <border>
      <left style="thin">
        <color indexed="64"/>
      </left>
      <right/>
      <top style="thin">
        <color indexed="64"/>
      </top>
      <bottom style="medium">
        <color rgb="FFFFFFFF"/>
      </bottom>
      <diagonal/>
    </border>
    <border>
      <left/>
      <right/>
      <top style="thin">
        <color indexed="64"/>
      </top>
      <bottom style="medium">
        <color rgb="FFFFFFFF"/>
      </bottom>
      <diagonal/>
    </border>
    <border>
      <left/>
      <right style="thin">
        <color indexed="64"/>
      </right>
      <top style="thin">
        <color indexed="64"/>
      </top>
      <bottom style="medium">
        <color rgb="FFFFFFFF"/>
      </bottom>
      <diagonal/>
    </border>
  </borders>
  <cellStyleXfs count="8">
    <xf numFmtId="0" fontId="0" fillId="0" borderId="0"/>
    <xf numFmtId="0" fontId="1" fillId="0" borderId="0"/>
    <xf numFmtId="0" fontId="7" fillId="0" borderId="0"/>
    <xf numFmtId="0" fontId="1" fillId="0" borderId="0"/>
    <xf numFmtId="0" fontId="40" fillId="0" borderId="0"/>
    <xf numFmtId="0" fontId="40" fillId="0" borderId="0"/>
    <xf numFmtId="0" fontId="40" fillId="0" borderId="0"/>
    <xf numFmtId="0" fontId="51" fillId="0" borderId="0" applyNumberFormat="0" applyFill="0" applyBorder="0" applyAlignment="0" applyProtection="0"/>
  </cellStyleXfs>
  <cellXfs count="327">
    <xf numFmtId="0" fontId="0" fillId="0" borderId="0" xfId="0"/>
    <xf numFmtId="0" fontId="3" fillId="0" borderId="0" xfId="0" applyFont="1" applyFill="1" applyBorder="1"/>
    <xf numFmtId="0" fontId="2" fillId="0" borderId="0" xfId="1" applyFont="1" applyFill="1" applyBorder="1" applyAlignment="1">
      <alignment horizontal="center" vertical="center"/>
    </xf>
    <xf numFmtId="0" fontId="5" fillId="2" borderId="2" xfId="0" applyFont="1" applyFill="1" applyBorder="1" applyAlignment="1">
      <alignment horizontal="center" vertical="center"/>
    </xf>
    <xf numFmtId="0" fontId="3" fillId="0" borderId="0" xfId="0" applyFont="1"/>
    <xf numFmtId="0" fontId="8" fillId="0" borderId="0" xfId="2" applyFont="1" applyAlignment="1">
      <alignment vertical="center"/>
    </xf>
    <xf numFmtId="0" fontId="2" fillId="4" borderId="1" xfId="3" applyFont="1" applyFill="1" applyBorder="1" applyAlignment="1">
      <alignment vertical="center"/>
    </xf>
    <xf numFmtId="0" fontId="2" fillId="4" borderId="2" xfId="3" applyFont="1" applyFill="1" applyBorder="1" applyAlignment="1">
      <alignment horizontal="center" vertical="center"/>
    </xf>
    <xf numFmtId="3" fontId="4" fillId="0" borderId="1" xfId="3" applyNumberFormat="1" applyFont="1" applyFill="1" applyBorder="1" applyAlignment="1">
      <alignment horizontal="right" vertical="center" indent="1"/>
    </xf>
    <xf numFmtId="0" fontId="10" fillId="5" borderId="8" xfId="2" applyFont="1" applyFill="1" applyBorder="1" applyAlignment="1">
      <alignment vertical="center" wrapText="1"/>
    </xf>
    <xf numFmtId="3" fontId="11" fillId="3" borderId="9" xfId="3" applyNumberFormat="1" applyFont="1" applyFill="1" applyBorder="1" applyAlignment="1">
      <alignment horizontal="right" vertical="center" indent="1"/>
    </xf>
    <xf numFmtId="0" fontId="12" fillId="5" borderId="8" xfId="2" applyFont="1" applyFill="1" applyBorder="1" applyAlignment="1">
      <alignment vertical="center" wrapText="1"/>
    </xf>
    <xf numFmtId="3" fontId="2" fillId="3" borderId="9" xfId="3" applyNumberFormat="1" applyFont="1" applyFill="1" applyBorder="1" applyAlignment="1">
      <alignment horizontal="right" vertical="center" indent="1"/>
    </xf>
    <xf numFmtId="0" fontId="12" fillId="5" borderId="8" xfId="2" applyFont="1" applyFill="1" applyBorder="1" applyAlignment="1">
      <alignment horizontal="left" vertical="center" wrapText="1"/>
    </xf>
    <xf numFmtId="3" fontId="4" fillId="3" borderId="9" xfId="3" applyNumberFormat="1" applyFont="1" applyFill="1" applyBorder="1" applyAlignment="1">
      <alignment horizontal="right" vertical="center" indent="1"/>
    </xf>
    <xf numFmtId="0" fontId="5" fillId="5" borderId="8" xfId="2" applyFont="1" applyFill="1" applyBorder="1" applyAlignment="1">
      <alignment vertical="center"/>
    </xf>
    <xf numFmtId="0" fontId="12" fillId="5" borderId="10" xfId="2" applyFont="1" applyFill="1" applyBorder="1" applyAlignment="1">
      <alignment vertical="center" wrapText="1"/>
    </xf>
    <xf numFmtId="3" fontId="4" fillId="3" borderId="3" xfId="3" applyNumberFormat="1" applyFont="1" applyFill="1" applyBorder="1" applyAlignment="1">
      <alignment horizontal="right" vertical="center" indent="1"/>
    </xf>
    <xf numFmtId="0" fontId="13" fillId="4" borderId="1" xfId="3" applyFont="1" applyFill="1" applyBorder="1" applyAlignment="1">
      <alignment vertical="center"/>
    </xf>
    <xf numFmtId="0" fontId="4" fillId="5" borderId="11" xfId="3" applyFont="1" applyFill="1" applyBorder="1" applyAlignment="1">
      <alignment vertical="center"/>
    </xf>
    <xf numFmtId="3" fontId="4" fillId="0" borderId="12" xfId="3" applyNumberFormat="1" applyFont="1" applyFill="1" applyBorder="1" applyAlignment="1">
      <alignment horizontal="right" vertical="center" indent="2"/>
    </xf>
    <xf numFmtId="3" fontId="4" fillId="0" borderId="13" xfId="3" applyNumberFormat="1" applyFont="1" applyFill="1" applyBorder="1" applyAlignment="1">
      <alignment horizontal="right" vertical="center" indent="2"/>
    </xf>
    <xf numFmtId="0" fontId="4" fillId="5" borderId="8" xfId="3" applyFont="1" applyFill="1" applyBorder="1" applyAlignment="1">
      <alignment vertical="center" wrapText="1"/>
    </xf>
    <xf numFmtId="3" fontId="4" fillId="0" borderId="0" xfId="3" applyNumberFormat="1" applyFont="1" applyFill="1" applyBorder="1" applyAlignment="1">
      <alignment horizontal="right" vertical="center" wrapText="1"/>
    </xf>
    <xf numFmtId="3" fontId="4" fillId="0" borderId="14" xfId="3" applyNumberFormat="1" applyFont="1" applyFill="1" applyBorder="1" applyAlignment="1">
      <alignment horizontal="right" vertical="center" wrapText="1"/>
    </xf>
    <xf numFmtId="0" fontId="8" fillId="0" borderId="0" xfId="2" applyFont="1" applyAlignment="1">
      <alignment vertical="center" wrapText="1"/>
    </xf>
    <xf numFmtId="0" fontId="3" fillId="0" borderId="15" xfId="2" applyFont="1" applyBorder="1" applyAlignment="1">
      <alignment vertical="center" wrapText="1"/>
    </xf>
    <xf numFmtId="0" fontId="3" fillId="0" borderId="0" xfId="0" applyFont="1" applyAlignment="1">
      <alignment vertical="center"/>
    </xf>
    <xf numFmtId="0" fontId="3" fillId="0" borderId="1" xfId="0" applyFont="1" applyBorder="1" applyAlignment="1">
      <alignment vertical="center"/>
    </xf>
    <xf numFmtId="0" fontId="5" fillId="2" borderId="4" xfId="0" applyFont="1" applyFill="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horizontal="center" vertical="center"/>
    </xf>
    <xf numFmtId="0" fontId="3" fillId="0" borderId="1" xfId="0" applyFont="1" applyFill="1" applyBorder="1" applyAlignment="1">
      <alignment horizontal="left" vertical="center" wrapText="1"/>
    </xf>
    <xf numFmtId="3" fontId="3" fillId="0" borderId="11" xfId="0" applyNumberFormat="1" applyFont="1" applyFill="1" applyBorder="1" applyAlignment="1">
      <alignment horizontal="right" vertical="center" indent="2"/>
    </xf>
    <xf numFmtId="164" fontId="3" fillId="0" borderId="1" xfId="0" applyNumberFormat="1" applyFont="1" applyFill="1" applyBorder="1" applyAlignment="1">
      <alignment horizontal="right" vertical="center" indent="3"/>
    </xf>
    <xf numFmtId="0" fontId="3" fillId="0" borderId="9" xfId="0" applyFont="1" applyFill="1" applyBorder="1" applyAlignment="1">
      <alignment horizontal="left" vertical="center"/>
    </xf>
    <xf numFmtId="3" fontId="12" fillId="0" borderId="8" xfId="0" applyNumberFormat="1" applyFont="1" applyFill="1" applyBorder="1" applyAlignment="1">
      <alignment horizontal="right" vertical="center" wrapText="1" indent="2"/>
    </xf>
    <xf numFmtId="164" fontId="12" fillId="0" borderId="9" xfId="0" applyNumberFormat="1" applyFont="1" applyFill="1" applyBorder="1" applyAlignment="1">
      <alignment horizontal="right" vertical="center" wrapText="1" indent="3"/>
    </xf>
    <xf numFmtId="0" fontId="14" fillId="0" borderId="0" xfId="0" applyFont="1" applyAlignment="1">
      <alignment vertical="center"/>
    </xf>
    <xf numFmtId="0" fontId="3" fillId="0" borderId="3" xfId="0" applyFont="1" applyFill="1" applyBorder="1" applyAlignment="1">
      <alignment horizontal="left" vertical="center"/>
    </xf>
    <xf numFmtId="3" fontId="3" fillId="0" borderId="3" xfId="0" applyNumberFormat="1" applyFont="1" applyFill="1" applyBorder="1" applyAlignment="1">
      <alignment horizontal="right" vertical="center" indent="2"/>
    </xf>
    <xf numFmtId="164" fontId="3" fillId="0" borderId="3" xfId="0" applyNumberFormat="1" applyFont="1" applyFill="1" applyBorder="1" applyAlignment="1">
      <alignment horizontal="right" vertical="center" indent="3"/>
    </xf>
    <xf numFmtId="0" fontId="3" fillId="0" borderId="11" xfId="0" applyFont="1" applyFill="1" applyBorder="1" applyAlignment="1">
      <alignment horizontal="left"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0" xfId="0" applyFont="1" applyFill="1" applyBorder="1" applyAlignment="1">
      <alignment horizontal="left" vertical="center"/>
    </xf>
    <xf numFmtId="0" fontId="3" fillId="0" borderId="7" xfId="0" applyFont="1" applyFill="1" applyBorder="1" applyAlignment="1">
      <alignment horizontal="left" vertical="center"/>
    </xf>
    <xf numFmtId="0" fontId="3" fillId="0" borderId="15" xfId="0" applyFont="1" applyFill="1" applyBorder="1" applyAlignment="1">
      <alignment horizontal="left" vertical="center"/>
    </xf>
    <xf numFmtId="0" fontId="15" fillId="0" borderId="0" xfId="0" applyFont="1"/>
    <xf numFmtId="0" fontId="16" fillId="0" borderId="0" xfId="0" applyFont="1"/>
    <xf numFmtId="0" fontId="16" fillId="2" borderId="2" xfId="0" applyFont="1" applyFill="1" applyBorder="1" applyAlignment="1">
      <alignment horizontal="center" vertical="center"/>
    </xf>
    <xf numFmtId="0" fontId="16" fillId="2" borderId="4" xfId="0" applyFont="1" applyFill="1" applyBorder="1" applyAlignment="1">
      <alignment vertical="center"/>
    </xf>
    <xf numFmtId="0" fontId="18" fillId="0" borderId="0" xfId="0" applyFont="1"/>
    <xf numFmtId="0" fontId="20" fillId="0" borderId="0" xfId="0" applyFont="1" applyAlignment="1">
      <alignment horizontal="right" vertical="center"/>
    </xf>
    <xf numFmtId="0" fontId="21" fillId="0" borderId="0" xfId="0" applyFont="1" applyAlignment="1">
      <alignment horizontal="right" vertical="center"/>
    </xf>
    <xf numFmtId="0" fontId="22" fillId="0" borderId="0" xfId="0" applyFont="1" applyBorder="1"/>
    <xf numFmtId="0" fontId="22" fillId="0" borderId="0" xfId="0" applyFont="1"/>
    <xf numFmtId="0" fontId="22" fillId="6" borderId="0" xfId="0" applyFont="1" applyFill="1"/>
    <xf numFmtId="0" fontId="22" fillId="0" borderId="0" xfId="0" applyFont="1" applyFill="1"/>
    <xf numFmtId="3" fontId="11" fillId="0" borderId="24" xfId="0" applyNumberFormat="1" applyFont="1" applyFill="1" applyBorder="1" applyAlignment="1">
      <alignment horizontal="center" vertical="center" wrapText="1"/>
    </xf>
    <xf numFmtId="0" fontId="11" fillId="0" borderId="24" xfId="0" applyFont="1" applyFill="1" applyBorder="1" applyAlignment="1">
      <alignment vertical="center" wrapText="1"/>
    </xf>
    <xf numFmtId="0" fontId="11" fillId="0" borderId="24" xfId="0" applyFont="1" applyFill="1" applyBorder="1" applyAlignment="1">
      <alignment horizontal="center" vertical="center" wrapText="1"/>
    </xf>
    <xf numFmtId="0" fontId="11" fillId="0" borderId="24" xfId="0" applyFont="1" applyBorder="1" applyAlignment="1">
      <alignment vertical="center" wrapText="1"/>
    </xf>
    <xf numFmtId="0" fontId="11" fillId="0" borderId="24" xfId="0" applyFont="1" applyBorder="1" applyAlignment="1">
      <alignment horizontal="center" vertical="center" wrapText="1"/>
    </xf>
    <xf numFmtId="0" fontId="25" fillId="0" borderId="0" xfId="0" applyFont="1" applyAlignment="1">
      <alignment horizontal="center"/>
    </xf>
    <xf numFmtId="0" fontId="26" fillId="0" borderId="0" xfId="0" applyFont="1" applyFill="1" applyAlignment="1">
      <alignment vertical="center"/>
    </xf>
    <xf numFmtId="1" fontId="26" fillId="0" borderId="0" xfId="0" applyNumberFormat="1" applyFont="1" applyFill="1" applyAlignment="1">
      <alignment vertical="center"/>
    </xf>
    <xf numFmtId="0" fontId="27" fillId="0" borderId="0" xfId="0" applyFont="1" applyFill="1" applyAlignment="1">
      <alignment vertical="center"/>
    </xf>
    <xf numFmtId="1" fontId="28" fillId="6" borderId="18" xfId="0" applyNumberFormat="1" applyFont="1" applyFill="1" applyBorder="1" applyAlignment="1">
      <alignment horizontal="center" vertical="center" wrapText="1"/>
    </xf>
    <xf numFmtId="1" fontId="28" fillId="6" borderId="32" xfId="0" applyNumberFormat="1" applyFont="1" applyFill="1" applyBorder="1" applyAlignment="1">
      <alignment horizontal="center" vertical="center" wrapText="1"/>
    </xf>
    <xf numFmtId="0" fontId="29" fillId="0" borderId="29" xfId="0" applyFont="1" applyFill="1" applyBorder="1" applyAlignment="1">
      <alignment horizontal="left" vertical="center" wrapText="1"/>
    </xf>
    <xf numFmtId="0" fontId="30" fillId="0" borderId="29" xfId="0" applyFont="1" applyFill="1" applyBorder="1" applyAlignment="1">
      <alignment horizontal="left" vertical="center" wrapText="1"/>
    </xf>
    <xf numFmtId="0" fontId="30" fillId="0" borderId="25" xfId="0" applyFont="1" applyFill="1" applyBorder="1" applyAlignment="1">
      <alignment horizontal="center" vertical="center" wrapText="1"/>
    </xf>
    <xf numFmtId="0" fontId="30" fillId="0" borderId="22" xfId="0" applyFont="1" applyFill="1" applyBorder="1" applyAlignment="1">
      <alignment horizontal="center" vertical="center" wrapText="1"/>
    </xf>
    <xf numFmtId="3" fontId="30" fillId="0" borderId="23" xfId="0" applyNumberFormat="1" applyFont="1" applyFill="1" applyBorder="1" applyAlignment="1">
      <alignment horizontal="center" vertical="center" wrapText="1"/>
    </xf>
    <xf numFmtId="3" fontId="30" fillId="0" borderId="18" xfId="0" applyNumberFormat="1" applyFont="1" applyFill="1" applyBorder="1" applyAlignment="1">
      <alignment horizontal="center" vertical="center" wrapText="1"/>
    </xf>
    <xf numFmtId="0" fontId="30" fillId="0" borderId="0" xfId="0" applyFont="1" applyFill="1" applyAlignment="1">
      <alignment vertical="center"/>
    </xf>
    <xf numFmtId="0" fontId="31" fillId="0" borderId="0" xfId="0" applyFont="1" applyFill="1" applyAlignment="1">
      <alignment vertical="center"/>
    </xf>
    <xf numFmtId="0" fontId="28" fillId="0" borderId="29" xfId="0" applyFont="1" applyFill="1" applyBorder="1" applyAlignment="1">
      <alignment horizontal="left" vertical="center" wrapText="1"/>
    </xf>
    <xf numFmtId="0" fontId="26" fillId="0" borderId="21" xfId="0" applyFont="1" applyFill="1" applyBorder="1" applyAlignment="1">
      <alignment horizontal="left" vertical="center" wrapText="1"/>
    </xf>
    <xf numFmtId="3" fontId="30" fillId="0" borderId="33" xfId="0" applyNumberFormat="1" applyFont="1" applyFill="1" applyBorder="1" applyAlignment="1">
      <alignment horizontal="center" vertical="center" wrapText="1"/>
    </xf>
    <xf numFmtId="0" fontId="29" fillId="0" borderId="34" xfId="0" applyFont="1" applyFill="1" applyBorder="1" applyAlignment="1">
      <alignment horizontal="left" vertical="center" wrapText="1"/>
    </xf>
    <xf numFmtId="0" fontId="30" fillId="0" borderId="21" xfId="0" applyFont="1" applyFill="1" applyBorder="1" applyAlignment="1">
      <alignment horizontal="left" vertical="center" wrapText="1"/>
    </xf>
    <xf numFmtId="0" fontId="28" fillId="0" borderId="34" xfId="0" applyFont="1" applyFill="1" applyBorder="1" applyAlignment="1">
      <alignment horizontal="left" vertical="center" wrapText="1"/>
    </xf>
    <xf numFmtId="0" fontId="26" fillId="0" borderId="34" xfId="0" applyFont="1" applyFill="1" applyBorder="1" applyAlignment="1">
      <alignment horizontal="left" vertical="center" wrapText="1"/>
    </xf>
    <xf numFmtId="0" fontId="30" fillId="0" borderId="22" xfId="0" applyFont="1" applyFill="1" applyBorder="1" applyAlignment="1">
      <alignment horizontal="left" vertical="center" wrapText="1"/>
    </xf>
    <xf numFmtId="3" fontId="30" fillId="0" borderId="22" xfId="0" applyNumberFormat="1" applyFont="1" applyFill="1" applyBorder="1" applyAlignment="1">
      <alignment horizontal="center" vertical="center" wrapText="1"/>
    </xf>
    <xf numFmtId="0" fontId="32" fillId="0" borderId="0" xfId="0" applyFont="1" applyFill="1" applyAlignment="1">
      <alignment vertical="center"/>
    </xf>
    <xf numFmtId="0" fontId="30" fillId="0" borderId="34" xfId="0" applyFont="1" applyFill="1" applyBorder="1" applyAlignment="1">
      <alignment horizontal="left" vertical="center" wrapText="1"/>
    </xf>
    <xf numFmtId="0" fontId="29" fillId="0" borderId="35" xfId="0" applyFont="1" applyFill="1" applyBorder="1" applyAlignment="1">
      <alignment horizontal="left" vertical="center" wrapText="1"/>
    </xf>
    <xf numFmtId="0" fontId="30" fillId="0" borderId="25" xfId="0" applyFont="1" applyFill="1" applyBorder="1" applyAlignment="1">
      <alignment horizontal="left" vertical="center" wrapText="1"/>
    </xf>
    <xf numFmtId="0" fontId="30" fillId="0" borderId="23" xfId="0" applyFont="1" applyFill="1" applyBorder="1" applyAlignment="1">
      <alignment horizontal="left" vertical="center" wrapText="1"/>
    </xf>
    <xf numFmtId="3" fontId="30" fillId="0" borderId="19" xfId="0" applyNumberFormat="1" applyFont="1" applyFill="1" applyBorder="1" applyAlignment="1">
      <alignment vertical="center" wrapText="1"/>
    </xf>
    <xf numFmtId="3" fontId="30" fillId="0" borderId="18" xfId="0" applyNumberFormat="1" applyFont="1" applyFill="1" applyBorder="1" applyAlignment="1">
      <alignment vertical="center" wrapText="1"/>
    </xf>
    <xf numFmtId="0" fontId="28" fillId="0" borderId="35" xfId="0" applyFont="1" applyFill="1" applyBorder="1" applyAlignment="1">
      <alignment horizontal="center" vertical="center" wrapText="1"/>
    </xf>
    <xf numFmtId="0" fontId="30" fillId="0" borderId="36" xfId="0" applyFont="1" applyFill="1" applyBorder="1" applyAlignment="1">
      <alignment horizontal="left" vertical="center" wrapText="1"/>
    </xf>
    <xf numFmtId="0" fontId="30" fillId="0" borderId="37" xfId="0" applyFont="1" applyFill="1" applyBorder="1" applyAlignment="1">
      <alignment horizontal="center" vertical="center" wrapText="1"/>
    </xf>
    <xf numFmtId="3" fontId="30" fillId="0" borderId="24" xfId="0" applyNumberFormat="1" applyFont="1" applyFill="1" applyBorder="1" applyAlignment="1">
      <alignment horizontal="center" vertical="center" wrapText="1"/>
    </xf>
    <xf numFmtId="0" fontId="30" fillId="0" borderId="38" xfId="0" applyFont="1" applyFill="1" applyBorder="1" applyAlignment="1">
      <alignment horizontal="left" vertical="center" wrapText="1"/>
    </xf>
    <xf numFmtId="0" fontId="30" fillId="0" borderId="26" xfId="0" applyFont="1" applyFill="1" applyBorder="1" applyAlignment="1">
      <alignment horizontal="center" vertical="center" wrapText="1"/>
    </xf>
    <xf numFmtId="0" fontId="30" fillId="0" borderId="24" xfId="0" applyFont="1" applyFill="1" applyBorder="1" applyAlignment="1">
      <alignment horizontal="left" vertical="center" wrapText="1"/>
    </xf>
    <xf numFmtId="0" fontId="29" fillId="0" borderId="28" xfId="0" applyFont="1" applyFill="1" applyBorder="1" applyAlignment="1">
      <alignment horizontal="left" vertical="center" wrapText="1"/>
    </xf>
    <xf numFmtId="0" fontId="30" fillId="0" borderId="19" xfId="0" applyFont="1" applyFill="1" applyBorder="1" applyAlignment="1">
      <alignment horizontal="center" vertical="center" wrapText="1"/>
    </xf>
    <xf numFmtId="3" fontId="30" fillId="0" borderId="19" xfId="0" applyNumberFormat="1" applyFont="1" applyFill="1" applyBorder="1" applyAlignment="1">
      <alignment horizontal="left" vertical="center" wrapText="1"/>
    </xf>
    <xf numFmtId="0" fontId="33" fillId="0" borderId="0" xfId="0" applyFont="1" applyFill="1" applyAlignment="1">
      <alignment vertical="center"/>
    </xf>
    <xf numFmtId="0" fontId="29" fillId="6" borderId="24" xfId="0" applyFont="1" applyFill="1" applyBorder="1" applyAlignment="1">
      <alignment horizontal="left" vertical="center" wrapText="1"/>
    </xf>
    <xf numFmtId="0" fontId="29" fillId="6" borderId="27" xfId="0" applyFont="1" applyFill="1" applyBorder="1" applyAlignment="1">
      <alignment horizontal="left" vertical="center" wrapText="1"/>
    </xf>
    <xf numFmtId="0" fontId="29" fillId="6" borderId="27" xfId="0" applyFont="1" applyFill="1" applyBorder="1" applyAlignment="1">
      <alignment horizontal="center" vertical="center" wrapText="1"/>
    </xf>
    <xf numFmtId="3" fontId="29" fillId="6" borderId="24" xfId="0" applyNumberFormat="1" applyFont="1" applyFill="1" applyBorder="1" applyAlignment="1">
      <alignment horizontal="center" vertical="center" wrapText="1"/>
    </xf>
    <xf numFmtId="1" fontId="27" fillId="0" borderId="0" xfId="0" applyNumberFormat="1" applyFont="1" applyFill="1" applyAlignment="1">
      <alignment vertical="center"/>
    </xf>
    <xf numFmtId="0" fontId="27" fillId="0" borderId="0" xfId="0" applyFont="1"/>
    <xf numFmtId="3" fontId="27" fillId="0" borderId="0" xfId="0" applyNumberFormat="1" applyFont="1"/>
    <xf numFmtId="0" fontId="29" fillId="2" borderId="41" xfId="0" applyFont="1" applyFill="1" applyBorder="1" applyAlignment="1">
      <alignment horizontal="center" vertical="center" wrapText="1"/>
    </xf>
    <xf numFmtId="0" fontId="29" fillId="2" borderId="2" xfId="0" applyFont="1" applyFill="1" applyBorder="1" applyAlignment="1">
      <alignment horizontal="center" vertical="center" wrapText="1"/>
    </xf>
    <xf numFmtId="1" fontId="29" fillId="2" borderId="5" xfId="0" applyNumberFormat="1" applyFont="1" applyFill="1" applyBorder="1" applyAlignment="1">
      <alignment horizontal="center" wrapText="1"/>
    </xf>
    <xf numFmtId="1" fontId="29" fillId="2" borderId="4" xfId="0" applyNumberFormat="1" applyFont="1" applyFill="1" applyBorder="1" applyAlignment="1">
      <alignment horizontal="center" wrapText="1"/>
    </xf>
    <xf numFmtId="1" fontId="29" fillId="2" borderId="2" xfId="0" applyNumberFormat="1" applyFont="1" applyFill="1" applyBorder="1" applyAlignment="1">
      <alignment horizontal="center" wrapText="1"/>
    </xf>
    <xf numFmtId="0" fontId="30" fillId="0" borderId="3" xfId="0" applyFont="1" applyFill="1" applyBorder="1" applyAlignment="1">
      <alignment wrapText="1"/>
    </xf>
    <xf numFmtId="0" fontId="30" fillId="5" borderId="3" xfId="0" applyFont="1" applyFill="1" applyBorder="1" applyAlignment="1">
      <alignment horizontal="center" wrapText="1"/>
    </xf>
    <xf numFmtId="3" fontId="30" fillId="5" borderId="3" xfId="0" applyNumberFormat="1" applyFont="1" applyFill="1" applyBorder="1"/>
    <xf numFmtId="0" fontId="30" fillId="0" borderId="2" xfId="0" applyFont="1" applyFill="1" applyBorder="1" applyAlignment="1">
      <alignment wrapText="1"/>
    </xf>
    <xf numFmtId="3" fontId="30" fillId="5" borderId="2" xfId="0" applyNumberFormat="1" applyFont="1" applyFill="1" applyBorder="1"/>
    <xf numFmtId="3" fontId="30" fillId="0" borderId="0" xfId="0" applyNumberFormat="1" applyFont="1" applyFill="1" applyBorder="1"/>
    <xf numFmtId="0" fontId="29" fillId="5" borderId="2" xfId="0" applyFont="1" applyFill="1" applyBorder="1" applyAlignment="1">
      <alignment horizontal="left" vertical="center" wrapText="1"/>
    </xf>
    <xf numFmtId="0" fontId="30" fillId="5" borderId="2" xfId="0" applyFont="1" applyFill="1" applyBorder="1" applyAlignment="1">
      <alignment horizontal="center" wrapText="1"/>
    </xf>
    <xf numFmtId="0" fontId="30" fillId="0" borderId="2" xfId="0" applyFont="1" applyFill="1" applyBorder="1" applyAlignment="1">
      <alignment vertical="top" wrapText="1"/>
    </xf>
    <xf numFmtId="0" fontId="30" fillId="5" borderId="2" xfId="0" applyFont="1" applyFill="1" applyBorder="1" applyAlignment="1">
      <alignment horizontal="center" vertical="top" wrapText="1"/>
    </xf>
    <xf numFmtId="0" fontId="29" fillId="0" borderId="2" xfId="0" applyFont="1" applyFill="1" applyBorder="1" applyAlignment="1">
      <alignment horizontal="left" vertical="center" wrapText="1"/>
    </xf>
    <xf numFmtId="0" fontId="30" fillId="5" borderId="2" xfId="0" applyFont="1" applyFill="1" applyBorder="1" applyAlignment="1">
      <alignment horizontal="center" vertical="center" wrapText="1"/>
    </xf>
    <xf numFmtId="0" fontId="29" fillId="0" borderId="10" xfId="0" applyFont="1" applyFill="1" applyBorder="1" applyAlignment="1">
      <alignment horizontal="left" vertical="center" wrapText="1"/>
    </xf>
    <xf numFmtId="0" fontId="29" fillId="0" borderId="2" xfId="0" applyFont="1" applyFill="1" applyBorder="1" applyAlignment="1">
      <alignment wrapText="1"/>
    </xf>
    <xf numFmtId="3" fontId="29" fillId="4" borderId="2" xfId="0" applyNumberFormat="1" applyFont="1" applyFill="1" applyBorder="1"/>
    <xf numFmtId="0" fontId="30" fillId="5" borderId="1" xfId="0" quotePrefix="1" applyFont="1" applyFill="1" applyBorder="1" applyAlignment="1">
      <alignment horizontal="center" vertical="center" wrapText="1"/>
    </xf>
    <xf numFmtId="3" fontId="30" fillId="5" borderId="1" xfId="0" applyNumberFormat="1" applyFont="1" applyFill="1" applyBorder="1"/>
    <xf numFmtId="3" fontId="30" fillId="5" borderId="11" xfId="0" applyNumberFormat="1" applyFont="1" applyFill="1" applyBorder="1"/>
    <xf numFmtId="3" fontId="29" fillId="4" borderId="1" xfId="0" applyNumberFormat="1" applyFont="1" applyFill="1" applyBorder="1"/>
    <xf numFmtId="3" fontId="30" fillId="0" borderId="0" xfId="0" applyNumberFormat="1" applyFont="1" applyFill="1"/>
    <xf numFmtId="3" fontId="0" fillId="0" borderId="0" xfId="0" applyNumberFormat="1"/>
    <xf numFmtId="0" fontId="5" fillId="2" borderId="24" xfId="0" applyFont="1" applyFill="1" applyBorder="1" applyAlignment="1">
      <alignment horizontal="center" vertical="center"/>
    </xf>
    <xf numFmtId="0" fontId="4" fillId="2" borderId="24" xfId="0" applyFont="1" applyFill="1" applyBorder="1" applyAlignment="1">
      <alignment horizontal="center" vertical="center" wrapText="1"/>
    </xf>
    <xf numFmtId="0" fontId="2" fillId="3" borderId="41" xfId="0" applyFont="1" applyFill="1" applyBorder="1" applyAlignment="1">
      <alignment vertical="center" wrapText="1"/>
    </xf>
    <xf numFmtId="0" fontId="4" fillId="3" borderId="41" xfId="0" applyFont="1" applyFill="1" applyBorder="1" applyAlignment="1">
      <alignment horizontal="center" vertical="center" wrapText="1"/>
    </xf>
    <xf numFmtId="164" fontId="4" fillId="3" borderId="41" xfId="0" applyNumberFormat="1" applyFont="1" applyFill="1" applyBorder="1" applyAlignment="1">
      <alignment horizontal="right" vertical="center" wrapText="1" indent="3"/>
    </xf>
    <xf numFmtId="164" fontId="15" fillId="0" borderId="2" xfId="0" applyNumberFormat="1" applyFont="1" applyBorder="1"/>
    <xf numFmtId="0" fontId="10" fillId="2" borderId="41" xfId="0" applyFont="1" applyFill="1" applyBorder="1" applyAlignment="1">
      <alignment horizontal="center" vertical="center"/>
    </xf>
    <xf numFmtId="0" fontId="12" fillId="0" borderId="41" xfId="0" applyFont="1" applyFill="1" applyBorder="1" applyAlignment="1">
      <alignment horizontal="center" vertical="center"/>
    </xf>
    <xf numFmtId="166" fontId="12" fillId="0" borderId="41" xfId="0" applyNumberFormat="1" applyFont="1" applyBorder="1" applyAlignment="1">
      <alignment horizontal="center" vertical="center"/>
    </xf>
    <xf numFmtId="0" fontId="24" fillId="7" borderId="24" xfId="0" applyFont="1" applyFill="1" applyBorder="1" applyAlignment="1">
      <alignment horizontal="center" vertical="center" wrapText="1"/>
    </xf>
    <xf numFmtId="3" fontId="24" fillId="6" borderId="24" xfId="0" applyNumberFormat="1" applyFont="1" applyFill="1" applyBorder="1" applyAlignment="1">
      <alignment horizontal="center" vertical="center" wrapText="1"/>
    </xf>
    <xf numFmtId="0" fontId="24" fillId="0" borderId="24" xfId="0" applyFont="1" applyFill="1" applyBorder="1" applyAlignment="1">
      <alignment vertical="center" wrapText="1"/>
    </xf>
    <xf numFmtId="1" fontId="11" fillId="0" borderId="24" xfId="0" applyNumberFormat="1"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24" xfId="0" applyFont="1" applyBorder="1" applyAlignment="1">
      <alignment vertical="center" wrapText="1"/>
    </xf>
    <xf numFmtId="3" fontId="11" fillId="0" borderId="24" xfId="0" applyNumberFormat="1" applyFont="1" applyBorder="1" applyAlignment="1">
      <alignment horizontal="center" vertical="center" wrapText="1"/>
    </xf>
    <xf numFmtId="0" fontId="24" fillId="0" borderId="24" xfId="0" applyFont="1" applyFill="1" applyBorder="1" applyAlignment="1">
      <alignment horizontal="left" vertical="center" wrapText="1"/>
    </xf>
    <xf numFmtId="3" fontId="24" fillId="0" borderId="24" xfId="0" applyNumberFormat="1" applyFont="1" applyFill="1" applyBorder="1" applyAlignment="1">
      <alignment horizontal="center" vertical="center" wrapText="1"/>
    </xf>
    <xf numFmtId="0" fontId="24" fillId="6" borderId="24" xfId="0" applyFont="1" applyFill="1" applyBorder="1" applyAlignment="1">
      <alignment vertical="center" wrapText="1"/>
    </xf>
    <xf numFmtId="0" fontId="11" fillId="6" borderId="24" xfId="0" applyFont="1" applyFill="1" applyBorder="1" applyAlignment="1">
      <alignment vertical="center" wrapText="1"/>
    </xf>
    <xf numFmtId="0" fontId="11" fillId="6" borderId="24" xfId="0" applyFont="1" applyFill="1" applyBorder="1" applyAlignment="1">
      <alignment horizontal="center" vertical="center" wrapText="1"/>
    </xf>
    <xf numFmtId="0" fontId="24" fillId="6" borderId="24"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36" fillId="8" borderId="24" xfId="0" applyFont="1" applyFill="1" applyBorder="1" applyAlignment="1">
      <alignment horizontal="center" vertical="center" wrapText="1"/>
    </xf>
    <xf numFmtId="0" fontId="37" fillId="0" borderId="24" xfId="0" applyFont="1" applyBorder="1" applyAlignment="1">
      <alignment vertical="center" wrapText="1"/>
    </xf>
    <xf numFmtId="0" fontId="37" fillId="0" borderId="24" xfId="0" applyFont="1" applyBorder="1" applyAlignment="1">
      <alignment horizontal="center" vertical="center" wrapText="1"/>
    </xf>
    <xf numFmtId="0" fontId="37" fillId="0" borderId="24" xfId="0" applyFont="1" applyBorder="1" applyAlignment="1">
      <alignment horizontal="center" vertical="center"/>
    </xf>
    <xf numFmtId="0" fontId="37" fillId="0" borderId="24" xfId="0" applyFont="1" applyBorder="1" applyAlignment="1">
      <alignment vertical="center"/>
    </xf>
    <xf numFmtId="0" fontId="38" fillId="8" borderId="24" xfId="0" applyFont="1" applyFill="1" applyBorder="1" applyAlignment="1">
      <alignment vertical="center"/>
    </xf>
    <xf numFmtId="0" fontId="37" fillId="8" borderId="24" xfId="0" applyFont="1" applyFill="1" applyBorder="1" applyAlignment="1">
      <alignment horizontal="center" vertical="center"/>
    </xf>
    <xf numFmtId="3" fontId="37" fillId="8" borderId="24" xfId="0" applyNumberFormat="1" applyFont="1" applyFill="1" applyBorder="1" applyAlignment="1">
      <alignment horizontal="center" vertical="center"/>
    </xf>
    <xf numFmtId="0" fontId="36" fillId="8" borderId="24" xfId="0" applyFont="1" applyFill="1" applyBorder="1" applyAlignment="1">
      <alignment horizontal="center" vertical="center"/>
    </xf>
    <xf numFmtId="3" fontId="36" fillId="8" borderId="24" xfId="0" applyNumberFormat="1" applyFont="1" applyFill="1" applyBorder="1" applyAlignment="1">
      <alignment horizontal="center" vertical="center"/>
    </xf>
    <xf numFmtId="0" fontId="34" fillId="0" borderId="0" xfId="0" applyFont="1"/>
    <xf numFmtId="0" fontId="10" fillId="2" borderId="41" xfId="0" applyFont="1" applyFill="1" applyBorder="1" applyAlignment="1">
      <alignment horizontal="center" vertical="center"/>
    </xf>
    <xf numFmtId="0" fontId="10" fillId="0" borderId="41" xfId="0" applyFont="1" applyFill="1" applyBorder="1" applyAlignment="1">
      <alignment vertical="center"/>
    </xf>
    <xf numFmtId="166" fontId="12" fillId="0" borderId="41" xfId="0" applyNumberFormat="1" applyFont="1" applyFill="1" applyBorder="1" applyAlignment="1">
      <alignment horizontal="center" vertical="center"/>
    </xf>
    <xf numFmtId="0" fontId="18" fillId="0" borderId="0" xfId="0" applyFont="1" applyFill="1"/>
    <xf numFmtId="0" fontId="20" fillId="0" borderId="0" xfId="0" applyFont="1" applyFill="1" applyAlignment="1">
      <alignment horizontal="right" vertical="center"/>
    </xf>
    <xf numFmtId="0" fontId="0" fillId="0" borderId="0" xfId="0" applyFill="1"/>
    <xf numFmtId="3" fontId="12" fillId="0" borderId="41" xfId="0" applyNumberFormat="1" applyFont="1" applyBorder="1" applyAlignment="1">
      <alignment horizontal="center" vertical="center"/>
    </xf>
    <xf numFmtId="3" fontId="10" fillId="0" borderId="41" xfId="0" applyNumberFormat="1" applyFont="1" applyBorder="1" applyAlignment="1">
      <alignment horizontal="center" vertical="center"/>
    </xf>
    <xf numFmtId="0" fontId="15" fillId="0" borderId="0" xfId="0" applyFont="1" applyFill="1"/>
    <xf numFmtId="0" fontId="12" fillId="0" borderId="41" xfId="0" applyFont="1" applyFill="1" applyBorder="1" applyAlignment="1">
      <alignment vertical="center"/>
    </xf>
    <xf numFmtId="4" fontId="12" fillId="0" borderId="41" xfId="0" applyNumberFormat="1" applyFont="1" applyBorder="1" applyAlignment="1">
      <alignment horizontal="center" vertical="center"/>
    </xf>
    <xf numFmtId="0" fontId="10" fillId="2" borderId="41" xfId="0" applyFont="1" applyFill="1" applyBorder="1" applyAlignment="1">
      <alignment horizontal="center" vertical="center"/>
    </xf>
    <xf numFmtId="0" fontId="10" fillId="0" borderId="41" xfId="0" applyFont="1" applyFill="1" applyBorder="1" applyAlignment="1">
      <alignment vertical="center"/>
    </xf>
    <xf numFmtId="3" fontId="12" fillId="0" borderId="41" xfId="0" applyNumberFormat="1" applyFont="1" applyFill="1" applyBorder="1" applyAlignment="1">
      <alignment vertical="center"/>
    </xf>
    <xf numFmtId="3" fontId="12" fillId="0" borderId="41" xfId="0" applyNumberFormat="1" applyFont="1" applyFill="1" applyBorder="1" applyAlignment="1">
      <alignment horizontal="center" vertical="center"/>
    </xf>
    <xf numFmtId="3" fontId="10" fillId="0" borderId="41" xfId="0" applyNumberFormat="1" applyFont="1" applyFill="1" applyBorder="1" applyAlignment="1">
      <alignment vertical="center"/>
    </xf>
    <xf numFmtId="0" fontId="40" fillId="0" borderId="0" xfId="4"/>
    <xf numFmtId="0" fontId="41" fillId="0" borderId="0" xfId="5" applyFont="1" applyAlignment="1">
      <alignment horizontal="center"/>
    </xf>
    <xf numFmtId="0" fontId="41" fillId="0" borderId="0" xfId="5" applyFont="1"/>
    <xf numFmtId="0" fontId="41" fillId="0" borderId="0" xfId="6" applyFont="1"/>
    <xf numFmtId="0" fontId="41" fillId="5" borderId="0" xfId="6" applyFont="1" applyFill="1"/>
    <xf numFmtId="0" fontId="46" fillId="0" borderId="53" xfId="0" applyFont="1" applyFill="1" applyBorder="1" applyAlignment="1">
      <alignment horizontal="left" vertical="center" wrapText="1"/>
    </xf>
    <xf numFmtId="0" fontId="46" fillId="0" borderId="52" xfId="0" applyFont="1" applyFill="1" applyBorder="1" applyAlignment="1">
      <alignment horizontal="left" vertical="center" wrapText="1"/>
    </xf>
    <xf numFmtId="166" fontId="46" fillId="0" borderId="54" xfId="0" applyNumberFormat="1" applyFont="1" applyFill="1" applyBorder="1" applyAlignment="1">
      <alignment horizontal="center" vertical="center" wrapText="1"/>
    </xf>
    <xf numFmtId="3" fontId="46" fillId="0" borderId="50" xfId="0" applyNumberFormat="1" applyFont="1" applyFill="1" applyBorder="1" applyAlignment="1">
      <alignment horizontal="center" vertical="center" wrapText="1"/>
    </xf>
    <xf numFmtId="3" fontId="46" fillId="0" borderId="54" xfId="0" applyNumberFormat="1" applyFont="1" applyFill="1" applyBorder="1" applyAlignment="1">
      <alignment horizontal="center" vertical="center" wrapText="1"/>
    </xf>
    <xf numFmtId="0" fontId="46" fillId="0" borderId="8" xfId="0" applyFont="1" applyFill="1" applyBorder="1" applyAlignment="1">
      <alignment horizontal="left" vertical="center" wrapText="1"/>
    </xf>
    <xf numFmtId="166" fontId="46" fillId="0" borderId="3" xfId="0" applyNumberFormat="1" applyFont="1" applyFill="1" applyBorder="1" applyAlignment="1">
      <alignment horizontal="center" vertical="center" wrapText="1"/>
    </xf>
    <xf numFmtId="3" fontId="46" fillId="0" borderId="0" xfId="0" applyNumberFormat="1" applyFont="1" applyFill="1" applyBorder="1" applyAlignment="1">
      <alignment horizontal="center" vertical="center" wrapText="1"/>
    </xf>
    <xf numFmtId="3" fontId="46" fillId="0" borderId="3" xfId="0" applyNumberFormat="1" applyFont="1" applyFill="1" applyBorder="1" applyAlignment="1">
      <alignment horizontal="center" vertical="center" wrapText="1"/>
    </xf>
    <xf numFmtId="0" fontId="43" fillId="2" borderId="24" xfId="0" applyFont="1" applyFill="1" applyBorder="1" applyAlignment="1">
      <alignment horizontal="left" vertical="center" wrapText="1"/>
    </xf>
    <xf numFmtId="166" fontId="46" fillId="2" borderId="48" xfId="0" applyNumberFormat="1" applyFont="1" applyFill="1" applyBorder="1" applyAlignment="1">
      <alignment horizontal="center" vertical="center" wrapText="1"/>
    </xf>
    <xf numFmtId="3" fontId="43" fillId="2" borderId="24" xfId="0" applyNumberFormat="1" applyFont="1" applyFill="1" applyBorder="1" applyAlignment="1">
      <alignment horizontal="center" vertical="center" wrapText="1"/>
    </xf>
    <xf numFmtId="3" fontId="46" fillId="0" borderId="50" xfId="0" applyNumberFormat="1" applyFont="1" applyFill="1" applyBorder="1" applyAlignment="1">
      <alignment horizontal="left" vertical="center" wrapText="1"/>
    </xf>
    <xf numFmtId="3" fontId="46" fillId="0" borderId="53" xfId="0" applyNumberFormat="1" applyFont="1" applyFill="1" applyBorder="1" applyAlignment="1">
      <alignment horizontal="left" vertical="center" wrapText="1"/>
    </xf>
    <xf numFmtId="0" fontId="46" fillId="0" borderId="3" xfId="0" applyFont="1" applyFill="1" applyBorder="1" applyAlignment="1">
      <alignment horizontal="left" vertical="center" wrapText="1"/>
    </xf>
    <xf numFmtId="166" fontId="46" fillId="2" borderId="24" xfId="0" applyNumberFormat="1" applyFont="1" applyFill="1" applyBorder="1" applyAlignment="1">
      <alignment horizontal="center" vertical="center" wrapText="1"/>
    </xf>
    <xf numFmtId="0" fontId="46" fillId="0" borderId="55" xfId="0" applyFont="1" applyFill="1" applyBorder="1" applyAlignment="1">
      <alignment horizontal="left" vertical="center" wrapText="1"/>
    </xf>
    <xf numFmtId="3" fontId="46" fillId="0" borderId="56" xfId="0" applyNumberFormat="1" applyFont="1" applyFill="1" applyBorder="1" applyAlignment="1">
      <alignment horizontal="left" vertical="center" wrapText="1"/>
    </xf>
    <xf numFmtId="3" fontId="46" fillId="0" borderId="57" xfId="0" applyNumberFormat="1" applyFont="1" applyFill="1" applyBorder="1" applyAlignment="1">
      <alignment horizontal="left" vertical="center" wrapText="1"/>
    </xf>
    <xf numFmtId="3" fontId="46" fillId="0" borderId="51" xfId="0" applyNumberFormat="1" applyFont="1" applyFill="1" applyBorder="1" applyAlignment="1">
      <alignment horizontal="center" vertical="center" wrapText="1"/>
    </xf>
    <xf numFmtId="0" fontId="46" fillId="0" borderId="10" xfId="0" applyFont="1" applyFill="1" applyBorder="1" applyAlignment="1">
      <alignment horizontal="left" vertical="center" wrapText="1"/>
    </xf>
    <xf numFmtId="3" fontId="46" fillId="0" borderId="7" xfId="0" applyNumberFormat="1" applyFont="1" applyFill="1" applyBorder="1" applyAlignment="1">
      <alignment horizontal="center" vertical="center" wrapText="1"/>
    </xf>
    <xf numFmtId="3" fontId="46" fillId="0" borderId="15" xfId="0" applyNumberFormat="1" applyFont="1" applyFill="1" applyBorder="1" applyAlignment="1">
      <alignment horizontal="center" vertical="center" wrapText="1"/>
    </xf>
    <xf numFmtId="3" fontId="46" fillId="0" borderId="53" xfId="0" applyNumberFormat="1" applyFont="1" applyFill="1" applyBorder="1" applyAlignment="1">
      <alignment horizontal="center" vertical="center" wrapText="1"/>
    </xf>
    <xf numFmtId="3" fontId="46" fillId="0" borderId="56" xfId="0" applyNumberFormat="1" applyFont="1" applyFill="1" applyBorder="1" applyAlignment="1">
      <alignment horizontal="center" vertical="center" wrapText="1"/>
    </xf>
    <xf numFmtId="0" fontId="0" fillId="0" borderId="0" xfId="4" applyFont="1"/>
    <xf numFmtId="0" fontId="47" fillId="2" borderId="11" xfId="0" applyFont="1" applyFill="1" applyBorder="1" applyAlignment="1">
      <alignment horizontal="center" vertical="center" wrapText="1"/>
    </xf>
    <xf numFmtId="0" fontId="47" fillId="2" borderId="48" xfId="0" applyFont="1" applyFill="1" applyBorder="1" applyAlignment="1">
      <alignment horizontal="center" vertical="center" wrapText="1"/>
    </xf>
    <xf numFmtId="0" fontId="47" fillId="2" borderId="36" xfId="0" applyFont="1" applyFill="1" applyBorder="1" applyAlignment="1">
      <alignment horizontal="center" vertical="center" wrapText="1"/>
    </xf>
    <xf numFmtId="0" fontId="41" fillId="0" borderId="48" xfId="6" applyFont="1" applyBorder="1" applyAlignment="1">
      <alignment horizontal="center"/>
    </xf>
    <xf numFmtId="0" fontId="41" fillId="0" borderId="0" xfId="6" applyFont="1" applyBorder="1" applyAlignment="1">
      <alignment horizontal="center"/>
    </xf>
    <xf numFmtId="0" fontId="50" fillId="0" borderId="0" xfId="0" applyFont="1" applyAlignment="1">
      <alignment horizontal="left"/>
    </xf>
    <xf numFmtId="0" fontId="52" fillId="9" borderId="0" xfId="7" applyFont="1" applyFill="1" applyBorder="1" applyAlignment="1"/>
    <xf numFmtId="0" fontId="51" fillId="0" borderId="0" xfId="7"/>
    <xf numFmtId="0" fontId="53" fillId="0" borderId="0" xfId="7" applyFont="1"/>
    <xf numFmtId="0" fontId="2" fillId="0" borderId="0" xfId="1" applyFont="1" applyFill="1" applyBorder="1" applyAlignment="1">
      <alignment horizontal="center" vertical="center"/>
    </xf>
    <xf numFmtId="0" fontId="4" fillId="2" borderId="4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3" borderId="47" xfId="0" applyFont="1" applyFill="1" applyBorder="1" applyAlignment="1">
      <alignment horizontal="left" vertical="center" wrapText="1"/>
    </xf>
    <xf numFmtId="0" fontId="4" fillId="3" borderId="42" xfId="0" applyFont="1" applyFill="1" applyBorder="1" applyAlignment="1">
      <alignment horizontal="left" vertical="center" wrapText="1"/>
    </xf>
    <xf numFmtId="0" fontId="4" fillId="3" borderId="43" xfId="0" applyFont="1" applyFill="1" applyBorder="1" applyAlignment="1">
      <alignment horizontal="left" vertical="center" wrapText="1"/>
    </xf>
    <xf numFmtId="0" fontId="6" fillId="0" borderId="0" xfId="1" applyFont="1" applyFill="1" applyBorder="1" applyAlignment="1">
      <alignment horizontal="center" vertical="center"/>
    </xf>
    <xf numFmtId="0" fontId="9" fillId="0" borderId="7" xfId="1" applyFont="1" applyFill="1" applyBorder="1" applyAlignment="1">
      <alignment horizontal="center" vertical="center"/>
    </xf>
    <xf numFmtId="0" fontId="4" fillId="5" borderId="8" xfId="3" applyFont="1" applyFill="1" applyBorder="1" applyAlignment="1">
      <alignment vertical="center" wrapText="1"/>
    </xf>
    <xf numFmtId="0" fontId="4" fillId="5" borderId="0" xfId="3" applyFont="1" applyFill="1" applyBorder="1" applyAlignment="1">
      <alignment vertical="center" wrapText="1"/>
    </xf>
    <xf numFmtId="0" fontId="4" fillId="5" borderId="14" xfId="3" applyFont="1" applyFill="1" applyBorder="1" applyAlignment="1">
      <alignment vertical="center" wrapText="1"/>
    </xf>
    <xf numFmtId="0" fontId="4" fillId="5" borderId="10" xfId="3" applyFont="1" applyFill="1" applyBorder="1" applyAlignment="1">
      <alignment vertical="center" wrapText="1"/>
    </xf>
    <xf numFmtId="0" fontId="4" fillId="5" borderId="7" xfId="3" applyFont="1" applyFill="1" applyBorder="1" applyAlignment="1">
      <alignment vertical="center" wrapText="1"/>
    </xf>
    <xf numFmtId="0" fontId="5"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0" borderId="0" xfId="0" applyAlignment="1">
      <alignment horizontal="center" wrapText="1"/>
    </xf>
    <xf numFmtId="0" fontId="39" fillId="0" borderId="0" xfId="0" applyFont="1" applyAlignment="1">
      <alignment horizontal="center"/>
    </xf>
    <xf numFmtId="0" fontId="39" fillId="0" borderId="0" xfId="0" applyFont="1" applyAlignment="1">
      <alignment horizontal="center" wrapText="1"/>
    </xf>
    <xf numFmtId="0" fontId="16" fillId="2" borderId="47" xfId="0" applyFont="1" applyFill="1" applyBorder="1" applyAlignment="1">
      <alignment horizontal="center" vertical="center"/>
    </xf>
    <xf numFmtId="0" fontId="16" fillId="2" borderId="43" xfId="0" applyFont="1" applyFill="1" applyBorder="1" applyAlignment="1">
      <alignment horizontal="center" vertical="center"/>
    </xf>
    <xf numFmtId="0" fontId="10" fillId="2" borderId="41" xfId="0" applyFont="1" applyFill="1" applyBorder="1" applyAlignment="1">
      <alignment vertical="center"/>
    </xf>
    <xf numFmtId="0" fontId="19"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10" fillId="2" borderId="41" xfId="0" applyFont="1" applyFill="1" applyBorder="1" applyAlignment="1">
      <alignment horizontal="center" vertical="center" wrapText="1"/>
    </xf>
    <xf numFmtId="0" fontId="10" fillId="0" borderId="0" xfId="0" applyFont="1" applyBorder="1" applyAlignment="1">
      <alignment horizontal="center" vertical="center"/>
    </xf>
    <xf numFmtId="0" fontId="10" fillId="2" borderId="41" xfId="0" applyFont="1" applyFill="1" applyBorder="1" applyAlignment="1">
      <alignment horizontal="center" vertical="center"/>
    </xf>
    <xf numFmtId="0" fontId="24" fillId="6" borderId="24" xfId="0" applyFont="1" applyFill="1" applyBorder="1" applyAlignment="1">
      <alignment horizontal="left" vertical="center" wrapText="1"/>
    </xf>
    <xf numFmtId="0" fontId="24" fillId="7" borderId="24" xfId="0" applyFont="1" applyFill="1" applyBorder="1" applyAlignment="1">
      <alignment horizontal="center" vertical="center" wrapText="1"/>
    </xf>
    <xf numFmtId="0" fontId="24" fillId="0" borderId="48" xfId="0" applyFont="1" applyFill="1" applyBorder="1" applyAlignment="1">
      <alignment horizontal="center" vertical="center" wrapText="1"/>
    </xf>
    <xf numFmtId="0" fontId="24" fillId="0" borderId="49"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8" fillId="6" borderId="30" xfId="0" applyFont="1" applyFill="1" applyBorder="1" applyAlignment="1">
      <alignment horizontal="center" wrapText="1"/>
    </xf>
    <xf numFmtId="0" fontId="28" fillId="6" borderId="20" xfId="0" applyFont="1" applyFill="1" applyBorder="1" applyAlignment="1">
      <alignment horizontal="center" wrapText="1"/>
    </xf>
    <xf numFmtId="0" fontId="28" fillId="6" borderId="31" xfId="0" applyFont="1" applyFill="1" applyBorder="1" applyAlignment="1">
      <alignment horizontal="center" wrapText="1"/>
    </xf>
    <xf numFmtId="0" fontId="28" fillId="6" borderId="17" xfId="0" applyFont="1" applyFill="1" applyBorder="1" applyAlignment="1">
      <alignment horizontal="center" vertical="center" wrapText="1"/>
    </xf>
    <xf numFmtId="0" fontId="28" fillId="6" borderId="18" xfId="0" applyFont="1" applyFill="1" applyBorder="1" applyAlignment="1">
      <alignment horizontal="center" vertical="center" wrapText="1"/>
    </xf>
    <xf numFmtId="0" fontId="28" fillId="6" borderId="22" xfId="0" applyFont="1" applyFill="1" applyBorder="1" applyAlignment="1">
      <alignment horizontal="center" vertical="center" wrapText="1"/>
    </xf>
    <xf numFmtId="0" fontId="28" fillId="6" borderId="23" xfId="0" applyFont="1" applyFill="1" applyBorder="1" applyAlignment="1">
      <alignment horizontal="center" vertical="center" wrapText="1"/>
    </xf>
    <xf numFmtId="1" fontId="28" fillId="6" borderId="7" xfId="0" applyNumberFormat="1" applyFont="1" applyFill="1" applyBorder="1" applyAlignment="1">
      <alignment horizontal="center" vertical="center" wrapText="1"/>
    </xf>
    <xf numFmtId="1" fontId="28" fillId="6" borderId="15" xfId="0" applyNumberFormat="1" applyFont="1" applyFill="1" applyBorder="1" applyAlignment="1">
      <alignment horizontal="center" vertical="center" wrapText="1"/>
    </xf>
    <xf numFmtId="0" fontId="29" fillId="4" borderId="4" xfId="0" applyFont="1" applyFill="1" applyBorder="1" applyAlignment="1">
      <alignment horizontal="left" vertical="center" wrapText="1"/>
    </xf>
    <xf numFmtId="0" fontId="29" fillId="4" borderId="5" xfId="0" applyFont="1" applyFill="1" applyBorder="1" applyAlignment="1">
      <alignment horizontal="left" vertical="center" wrapText="1"/>
    </xf>
    <xf numFmtId="0" fontId="29" fillId="4" borderId="6" xfId="0" applyFont="1" applyFill="1" applyBorder="1" applyAlignment="1">
      <alignment horizontal="left" vertical="center" wrapText="1"/>
    </xf>
    <xf numFmtId="0" fontId="27" fillId="5" borderId="12" xfId="0" applyFont="1" applyFill="1" applyBorder="1" applyAlignment="1">
      <alignment horizontal="left" vertical="top" wrapText="1"/>
    </xf>
    <xf numFmtId="0" fontId="27" fillId="5" borderId="0" xfId="0" applyFont="1" applyFill="1" applyBorder="1" applyAlignment="1">
      <alignment horizontal="left" vertical="top" wrapText="1"/>
    </xf>
    <xf numFmtId="0" fontId="29" fillId="0" borderId="4" xfId="0" applyFont="1" applyFill="1" applyBorder="1" applyAlignment="1">
      <alignment horizontal="left" vertical="top" wrapText="1"/>
    </xf>
    <xf numFmtId="0" fontId="29" fillId="0" borderId="6" xfId="0" applyFont="1" applyFill="1" applyBorder="1" applyAlignment="1">
      <alignment horizontal="left" vertical="top" wrapText="1"/>
    </xf>
    <xf numFmtId="0" fontId="29" fillId="0" borderId="11" xfId="0" applyFont="1" applyFill="1" applyBorder="1" applyAlignment="1">
      <alignment horizontal="left" vertical="top" wrapText="1"/>
    </xf>
    <xf numFmtId="0" fontId="29" fillId="0" borderId="13" xfId="0" applyFont="1" applyFill="1" applyBorder="1" applyAlignment="1">
      <alignment horizontal="left" vertical="top" wrapText="1"/>
    </xf>
    <xf numFmtId="0" fontId="34" fillId="2" borderId="39" xfId="0" applyFont="1" applyFill="1" applyBorder="1" applyAlignment="1">
      <alignment horizontal="center" vertical="center" wrapText="1"/>
    </xf>
    <xf numFmtId="0" fontId="34" fillId="2" borderId="44" xfId="0" applyFont="1" applyFill="1" applyBorder="1" applyAlignment="1">
      <alignment horizontal="center" vertical="center" wrapText="1"/>
    </xf>
    <xf numFmtId="0" fontId="34" fillId="2" borderId="40" xfId="0" applyFont="1" applyFill="1" applyBorder="1" applyAlignment="1">
      <alignment horizontal="center" vertical="center" wrapText="1"/>
    </xf>
    <xf numFmtId="0" fontId="34" fillId="2" borderId="45" xfId="0" applyFont="1" applyFill="1" applyBorder="1" applyAlignment="1">
      <alignment horizontal="center" vertical="center" wrapText="1"/>
    </xf>
    <xf numFmtId="165" fontId="29" fillId="2" borderId="42" xfId="0" applyNumberFormat="1" applyFont="1" applyFill="1" applyBorder="1" applyAlignment="1">
      <alignment horizontal="center" vertical="top" wrapText="1"/>
    </xf>
    <xf numFmtId="165" fontId="29" fillId="2" borderId="43" xfId="0" applyNumberFormat="1" applyFont="1" applyFill="1" applyBorder="1" applyAlignment="1">
      <alignment horizontal="center" vertical="top" wrapText="1"/>
    </xf>
    <xf numFmtId="0" fontId="29" fillId="0" borderId="9"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36" fillId="8" borderId="24" xfId="0" applyFont="1" applyFill="1" applyBorder="1" applyAlignment="1">
      <alignment vertical="center"/>
    </xf>
    <xf numFmtId="0" fontId="35" fillId="0" borderId="0" xfId="0" applyFont="1" applyAlignment="1">
      <alignment horizontal="center" vertical="center" wrapText="1"/>
    </xf>
    <xf numFmtId="0" fontId="36" fillId="8" borderId="24" xfId="0" applyFont="1" applyFill="1" applyBorder="1" applyAlignment="1">
      <alignment horizontal="center" vertical="center" wrapText="1"/>
    </xf>
    <xf numFmtId="0" fontId="37" fillId="0" borderId="24" xfId="0" applyFont="1" applyBorder="1" applyAlignment="1">
      <alignment horizontal="center" vertical="center"/>
    </xf>
    <xf numFmtId="0" fontId="12" fillId="0" borderId="41" xfId="0" applyFont="1" applyFill="1" applyBorder="1" applyAlignment="1">
      <alignment vertical="center"/>
    </xf>
    <xf numFmtId="0" fontId="10" fillId="2" borderId="47"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0" borderId="41" xfId="0" applyFont="1" applyFill="1" applyBorder="1" applyAlignment="1">
      <alignment vertical="center"/>
    </xf>
    <xf numFmtId="0" fontId="10" fillId="0" borderId="41" xfId="0" applyFont="1" applyFill="1" applyBorder="1" applyAlignment="1">
      <alignment vertical="center" wrapText="1"/>
    </xf>
    <xf numFmtId="0" fontId="12" fillId="0" borderId="47" xfId="0" applyFont="1" applyFill="1" applyBorder="1" applyAlignment="1">
      <alignment vertical="center"/>
    </xf>
    <xf numFmtId="0" fontId="12" fillId="0" borderId="43" xfId="0" applyFont="1" applyFill="1" applyBorder="1" applyAlignment="1">
      <alignment vertical="center"/>
    </xf>
    <xf numFmtId="0" fontId="10" fillId="0" borderId="47" xfId="0" applyFont="1" applyFill="1" applyBorder="1" applyAlignment="1">
      <alignment horizontal="left" vertical="center"/>
    </xf>
    <xf numFmtId="0" fontId="10" fillId="0" borderId="42" xfId="0" applyFont="1" applyFill="1" applyBorder="1" applyAlignment="1">
      <alignment horizontal="left" vertical="center"/>
    </xf>
    <xf numFmtId="0" fontId="10" fillId="0" borderId="43" xfId="0" applyFont="1" applyFill="1" applyBorder="1" applyAlignment="1">
      <alignment horizontal="left" vertical="center"/>
    </xf>
    <xf numFmtId="0" fontId="43" fillId="2" borderId="24" xfId="0" applyFont="1" applyFill="1" applyBorder="1" applyAlignment="1">
      <alignment horizontal="center" vertical="center" wrapText="1"/>
    </xf>
    <xf numFmtId="0" fontId="39" fillId="0" borderId="0" xfId="4" applyFont="1" applyAlignment="1">
      <alignment horizontal="center" wrapText="1"/>
    </xf>
    <xf numFmtId="0" fontId="43" fillId="2" borderId="47" xfId="0" applyFont="1" applyFill="1" applyBorder="1" applyAlignment="1">
      <alignment horizontal="left" vertical="center" wrapText="1"/>
    </xf>
    <xf numFmtId="0" fontId="43" fillId="2" borderId="42" xfId="0" applyFont="1" applyFill="1" applyBorder="1" applyAlignment="1">
      <alignment horizontal="left" vertical="center" wrapText="1"/>
    </xf>
    <xf numFmtId="0" fontId="43" fillId="2" borderId="43" xfId="0" applyFont="1" applyFill="1" applyBorder="1" applyAlignment="1">
      <alignment horizontal="left" vertical="center" wrapText="1"/>
    </xf>
    <xf numFmtId="0" fontId="43" fillId="0" borderId="7" xfId="4" applyFont="1" applyFill="1" applyBorder="1" applyAlignment="1">
      <alignment horizontal="center" vertical="center"/>
    </xf>
    <xf numFmtId="0" fontId="42" fillId="0" borderId="0" xfId="5" applyFont="1" applyFill="1" applyBorder="1" applyAlignment="1">
      <alignment horizontal="center" vertical="center" wrapText="1"/>
    </xf>
    <xf numFmtId="0" fontId="41" fillId="0" borderId="0" xfId="6" applyFont="1"/>
    <xf numFmtId="0" fontId="44" fillId="2" borderId="48" xfId="4" applyFont="1" applyFill="1" applyBorder="1" applyAlignment="1">
      <alignment horizontal="center" vertical="center" wrapText="1"/>
    </xf>
    <xf numFmtId="0" fontId="44" fillId="2" borderId="49" xfId="4" applyFont="1" applyFill="1" applyBorder="1" applyAlignment="1">
      <alignment horizontal="center" vertical="center" wrapText="1"/>
    </xf>
    <xf numFmtId="0" fontId="45" fillId="2" borderId="48" xfId="4" applyFont="1" applyFill="1" applyBorder="1" applyAlignment="1">
      <alignment horizontal="center" vertical="center" wrapText="1"/>
    </xf>
    <xf numFmtId="0" fontId="45" fillId="2" borderId="49" xfId="4"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36" xfId="0" applyFont="1" applyFill="1" applyBorder="1" applyAlignment="1">
      <alignment horizontal="center" vertical="center" wrapText="1"/>
    </xf>
  </cellXfs>
  <cellStyles count="8">
    <cellStyle name="Hipervínculo" xfId="7" builtinId="8"/>
    <cellStyle name="Normal" xfId="0" builtinId="0"/>
    <cellStyle name="Normal 14" xfId="2"/>
    <cellStyle name="Normal 2 10" xfId="6"/>
    <cellStyle name="Normal 2 2 9" xfId="4"/>
    <cellStyle name="Normal 3" xfId="5"/>
    <cellStyle name="Normal 33" xfId="1"/>
    <cellStyle name="Normal 6 2" xfId="3"/>
  </cellStyles>
  <dxfs count="0"/>
  <tableStyles count="0" defaultTableStyle="TableStyleMedium2" defaultPivotStyle="PivotStyleLight16"/>
  <colors>
    <mruColors>
      <color rgb="FFC6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1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3877565</xdr:colOff>
      <xdr:row>5</xdr:row>
      <xdr:rowOff>161925</xdr:rowOff>
    </xdr:to>
    <xdr:pic>
      <xdr:nvPicPr>
        <xdr:cNvPr id="2" name="Imagen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71450" y="0"/>
          <a:ext cx="3877565" cy="1114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nhac.age\Ficheros\ING\PREVISIO\PREV_1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inhac.age\Ficheros\Uei\CUADROS\cuadros%20renta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Comun\A%20Planes%20de%20ajuste\PLANES%20DE%20AJUSTE%202017\Marzo%20y%20Abril%202017\BALEARES\2017-02-Febrero%20BALEARES%20DESPROTEGID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inhac.age\Ficheros\Tra_gabi\Rufino\PG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nhac.age\Ficheros\TRAB\PALMAM\BEPE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inhac.age\Ficheros\Uei\RETK.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hac.age\Ficheros\kg000182\MJESUS\GASTO\PTO99\PEN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kg000182\MJESUS\GASTO\PTO99\PEN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omun\A%20Planes%20de%20ajuste\PLANES%20DE%20AJUSTE%202017\Marzo%20y%20Abril%202017\ANDALUCIA\2017-02-Febrero%20ANDALUCI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CAA\ESTABILIDAD\Medidas\2015%20-%20Medidas\Modelos\PEF\Incumplidoras%20estabilidad,%20deudad%20y%20regla%20gasto\Modelo%20escenario%20y%20medidas%202014%20(toqueteado%20para%20imagen%20del%20borrado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inhac.age\Ficheros\Users\alvaro.denia\AppData\Local\Microsoft\Windows\Temporary%20Internet%20Files\Content.Outlook\LR31Q7GY\CUADROS\EscenarioMacro_2013%204%2019%20v%2018%204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RAB\PALMAM\BEP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1ª (2)"/>
      <sheetName val="caratula Prev"/>
      <sheetName val="Resumen total 1º "/>
      <sheetName val="Resumen total 2º"/>
      <sheetName val="Resumen(1)"/>
      <sheetName val="Resumen(2)"/>
      <sheetName val="Esc. desac"/>
      <sheetName val="Cap- 1 "/>
      <sheetName val="R.  Trabajo"/>
      <sheetName val="K.M. 1"/>
      <sheetName val="K.M.2"/>
      <sheetName val="Cap.- 2"/>
      <sheetName val="Especiales"/>
      <sheetName val="Cap. - 3"/>
      <sheetName val="Cap.- 4"/>
      <sheetName val="Cap. del 5 al 7"/>
      <sheetName val="Tasas"/>
      <sheetName val="Ing no gest. por AEAT 1ª"/>
      <sheetName val="Ing. no gest. por AEAT 2ª"/>
      <sheetName val="Acum"/>
      <sheetName val="Potencial y OG_gobier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enciones"/>
      <sheetName val="series"/>
      <sheetName val="otros indicadores"/>
      <sheetName val="cuadro 2.3"/>
      <sheetName val="series C2.8"/>
      <sheetName val="cuadro 2.8"/>
      <sheetName val="Gráfico1"/>
      <sheetName val="Gráfico2"/>
      <sheetName val="Gráfico3"/>
      <sheetName val="Gráfico4"/>
      <sheetName val="Gráfico5"/>
      <sheetName val="series C2.3"/>
      <sheetName val="series C2.4"/>
      <sheetName val="cuadro 2.4"/>
      <sheetName val="cuadro 2.5"/>
      <sheetName val="cuadro 2.5 (2)"/>
      <sheetName val="datagraf"/>
      <sheetName val="G34"/>
    </sheetNames>
    <sheetDataSet>
      <sheetData sheetId="0"/>
      <sheetData sheetId="1"/>
      <sheetData sheetId="2"/>
      <sheetData sheetId="3">
        <row r="1">
          <cell r="B1" t="str">
            <v>Cuadro 2.3</v>
          </cell>
        </row>
        <row r="2">
          <cell r="B2" t="str">
            <v>EVOLUCIÓN RECIENTE DE LAS RETRIBUCIONES Y RETENCIONES DEL TRABAJO. Territorio de Régimen Fiscal Común.</v>
          </cell>
        </row>
        <row r="3">
          <cell r="B3" t="str">
            <v>Territorio de Régimen Fiscal Común</v>
          </cell>
        </row>
        <row r="4">
          <cell r="C4">
            <v>2000</v>
          </cell>
          <cell r="E4" t="str">
            <v>tasas de variación anual (*)</v>
          </cell>
        </row>
        <row r="5">
          <cell r="C5">
            <v>1997</v>
          </cell>
          <cell r="D5">
            <v>1998</v>
          </cell>
          <cell r="E5" t="str">
            <v>I-99</v>
          </cell>
          <cell r="F5" t="str">
            <v>II-99</v>
          </cell>
          <cell r="G5" t="str">
            <v xml:space="preserve"> III-99</v>
          </cell>
          <cell r="H5" t="str">
            <v xml:space="preserve"> IV-99</v>
          </cell>
          <cell r="I5" t="str">
            <v>I-00</v>
          </cell>
          <cell r="J5" t="str">
            <v>II-00</v>
          </cell>
          <cell r="K5" t="str">
            <v xml:space="preserve"> III-00</v>
          </cell>
          <cell r="L5" t="str">
            <v xml:space="preserve"> IV-00</v>
          </cell>
          <cell r="M5" t="str">
            <v>I-01</v>
          </cell>
          <cell r="N5" t="str">
            <v>II-01</v>
          </cell>
          <cell r="O5" t="str">
            <v xml:space="preserve"> III-01</v>
          </cell>
          <cell r="Q5">
            <v>1998</v>
          </cell>
          <cell r="R5">
            <v>1999</v>
          </cell>
          <cell r="S5">
            <v>2000</v>
          </cell>
          <cell r="T5">
            <v>2000</v>
          </cell>
          <cell r="U5">
            <v>2001</v>
          </cell>
        </row>
        <row r="6">
          <cell r="H6" t="str">
            <v>I-98</v>
          </cell>
          <cell r="I6" t="str">
            <v>II-98</v>
          </cell>
          <cell r="J6" t="str">
            <v>III-98</v>
          </cell>
          <cell r="K6" t="str">
            <v>IV-98</v>
          </cell>
          <cell r="L6" t="str">
            <v>I-99</v>
          </cell>
          <cell r="M6" t="str">
            <v>II-99</v>
          </cell>
          <cell r="N6" t="str">
            <v>III-99</v>
          </cell>
          <cell r="O6" t="str">
            <v>IV-99</v>
          </cell>
          <cell r="P6" t="str">
            <v>I-00</v>
          </cell>
          <cell r="Q6" t="str">
            <v>II-00</v>
          </cell>
          <cell r="R6" t="str">
            <v>III-00</v>
          </cell>
          <cell r="S6" t="str">
            <v>IV-00</v>
          </cell>
          <cell r="U6">
            <v>1998</v>
          </cell>
          <cell r="V6">
            <v>1999</v>
          </cell>
          <cell r="W6" t="str">
            <v>Ene-jun 2000</v>
          </cell>
        </row>
        <row r="8">
          <cell r="B8" t="str">
            <v>RETRIBUCIONES (millardos de pesetas)</v>
          </cell>
        </row>
        <row r="9">
          <cell r="B9" t="str">
            <v>TOTAL</v>
          </cell>
          <cell r="C9">
            <v>50265.445431283282</v>
          </cell>
          <cell r="E9">
            <v>9.917785269291457</v>
          </cell>
          <cell r="F9">
            <v>7.0971653560034431</v>
          </cell>
          <cell r="G9">
            <v>6.825934685792423</v>
          </cell>
          <cell r="H9">
            <v>9.9924408542220853</v>
          </cell>
          <cell r="I9">
            <v>9.9670075882619447</v>
          </cell>
          <cell r="J9">
            <v>8.725488545347293</v>
          </cell>
          <cell r="K9">
            <v>8.8935839874983778</v>
          </cell>
          <cell r="L9">
            <v>6.9458455360928539</v>
          </cell>
          <cell r="M9">
            <v>9.057319607536396</v>
          </cell>
          <cell r="N9">
            <v>9.3639503122142855</v>
          </cell>
          <cell r="O9">
            <v>8.996285066785914</v>
          </cell>
          <cell r="Q9">
            <v>7.0605395489736322</v>
          </cell>
          <cell r="R9">
            <v>8.4949634060851764</v>
          </cell>
          <cell r="S9">
            <v>8.5200431090151962</v>
          </cell>
          <cell r="T9">
            <v>8.5200431090151962</v>
          </cell>
          <cell r="U9">
            <v>9.1409218383121207</v>
          </cell>
        </row>
        <row r="10">
          <cell r="B10" t="str">
            <v>. Mercantil (1)</v>
          </cell>
          <cell r="C10">
            <v>34169.559642193912</v>
          </cell>
          <cell r="D10">
            <v>10634.056219081127</v>
          </cell>
          <cell r="E10">
            <v>12.832390081838142</v>
          </cell>
          <cell r="F10">
            <v>8.3917304476760499</v>
          </cell>
          <cell r="G10">
            <v>8.4864470029622829</v>
          </cell>
          <cell r="H10">
            <v>12.096552383379322</v>
          </cell>
          <cell r="I10">
            <v>10.761438789274358</v>
          </cell>
          <cell r="J10">
            <v>10.306833677473604</v>
          </cell>
          <cell r="K10">
            <v>9.9534090661601127</v>
          </cell>
          <cell r="L10">
            <v>6.9409887466520992</v>
          </cell>
          <cell r="M10">
            <v>10.478415244904893</v>
          </cell>
          <cell r="N10">
            <v>10.028931944614428</v>
          </cell>
          <cell r="O10">
            <v>9.8189836824209351</v>
          </cell>
          <cell r="P10">
            <v>6.1594603659202329</v>
          </cell>
          <cell r="Q10">
            <v>8.3913650772386994</v>
          </cell>
          <cell r="R10">
            <v>10.49384010082326</v>
          </cell>
          <cell r="S10">
            <v>9.3194272142375532</v>
          </cell>
          <cell r="T10">
            <v>9.3194272142375532</v>
          </cell>
          <cell r="U10">
            <v>10.105639441984216</v>
          </cell>
          <cell r="V10">
            <v>5.6664176662280159</v>
          </cell>
          <cell r="W10">
            <v>5.9768672753114149</v>
          </cell>
        </row>
        <row r="11">
          <cell r="B11" t="str">
            <v>. No mercantil (2)</v>
          </cell>
          <cell r="C11">
            <v>16095.885789089371</v>
          </cell>
          <cell r="D11">
            <v>8603.5</v>
          </cell>
          <cell r="E11">
            <v>4.1214177193382273</v>
          </cell>
          <cell r="F11">
            <v>4.487907005997438</v>
          </cell>
          <cell r="G11">
            <v>3.8633751095713986</v>
          </cell>
          <cell r="H11">
            <v>5.6435319522260663</v>
          </cell>
          <cell r="I11">
            <v>8.254918945900469</v>
          </cell>
          <cell r="J11">
            <v>5.4191297819102591</v>
          </cell>
          <cell r="K11">
            <v>6.9185606211409789</v>
          </cell>
          <cell r="L11">
            <v>6.9564970214188282</v>
          </cell>
          <cell r="M11">
            <v>5.9237870652631974</v>
          </cell>
          <cell r="N11">
            <v>7.9091079072237447</v>
          </cell>
          <cell r="O11">
            <v>7.419638286855923</v>
          </cell>
          <cell r="P11">
            <v>7.1005476604860451</v>
          </cell>
          <cell r="Q11">
            <v>4.5398340355854661</v>
          </cell>
          <cell r="R11">
            <v>4.5694192008122636</v>
          </cell>
          <cell r="S11">
            <v>6.8612097981366471</v>
          </cell>
          <cell r="T11">
            <v>6.8612097981366471</v>
          </cell>
          <cell r="U11">
            <v>7.119668051880379</v>
          </cell>
          <cell r="V11">
            <v>6.5717440576509523</v>
          </cell>
          <cell r="W11">
            <v>6.8761313192263307</v>
          </cell>
        </row>
        <row r="12">
          <cell r="B12" t="str">
            <v>Salarios</v>
          </cell>
          <cell r="C12">
            <v>34586.685345399921</v>
          </cell>
          <cell r="D12">
            <v>2030.5562190811277</v>
          </cell>
          <cell r="E12">
            <v>11.824341621360368</v>
          </cell>
          <cell r="F12">
            <v>8.8191240959393902</v>
          </cell>
          <cell r="G12">
            <v>8.4173298400100016</v>
          </cell>
          <cell r="H12">
            <v>12.632701915801437</v>
          </cell>
          <cell r="I12">
            <v>10.942290189998838</v>
          </cell>
          <cell r="J12">
            <v>10.049434907330657</v>
          </cell>
          <cell r="K12">
            <v>9.8675128506953147</v>
          </cell>
          <cell r="L12">
            <v>7.2578954526056227</v>
          </cell>
          <cell r="M12">
            <v>10.92960207555651</v>
          </cell>
          <cell r="N12">
            <v>10.24001404294248</v>
          </cell>
          <cell r="O12">
            <v>9.889402484006693</v>
          </cell>
          <cell r="P12">
            <v>2.094518084960284</v>
          </cell>
          <cell r="Q12">
            <v>8.2716542852348862</v>
          </cell>
          <cell r="R12">
            <v>10.495191200018228</v>
          </cell>
          <cell r="S12">
            <v>9.3738981483407322</v>
          </cell>
          <cell r="T12">
            <v>9.3738981483407322</v>
          </cell>
          <cell r="U12">
            <v>10.342479533896398</v>
          </cell>
          <cell r="V12">
            <v>1.8305348990263419</v>
          </cell>
          <cell r="W12">
            <v>2.0360708002498562</v>
          </cell>
        </row>
        <row r="13">
          <cell r="B13" t="str">
            <v xml:space="preserve">  Sector privado (3)</v>
          </cell>
          <cell r="C13">
            <v>29548.234642193915</v>
          </cell>
          <cell r="D13">
            <v>834.52547307590692</v>
          </cell>
          <cell r="E13">
            <v>13.161217504856392</v>
          </cell>
          <cell r="F13">
            <v>9.5869816184539047</v>
          </cell>
          <cell r="G13">
            <v>9.5865954768244102</v>
          </cell>
          <cell r="H13">
            <v>13.698656566828715</v>
          </cell>
          <cell r="I13">
            <v>11.911091773531069</v>
          </cell>
          <cell r="J13">
            <v>11.426446873495099</v>
          </cell>
          <cell r="K13">
            <v>10.609930779173693</v>
          </cell>
          <cell r="L13">
            <v>7.6569165569595699</v>
          </cell>
          <cell r="M13">
            <v>11.744747919544029</v>
          </cell>
          <cell r="N13">
            <v>11.068370121718241</v>
          </cell>
          <cell r="O13">
            <v>10.762981763669966</v>
          </cell>
          <cell r="P13">
            <v>-5.8380799532326773</v>
          </cell>
          <cell r="Q13">
            <v>8.9855294903020688</v>
          </cell>
          <cell r="R13">
            <v>11.581450955819438</v>
          </cell>
          <cell r="S13">
            <v>10.211765967086572</v>
          </cell>
          <cell r="T13">
            <v>10.211765967086572</v>
          </cell>
          <cell r="U13">
            <v>11.182586365780555</v>
          </cell>
          <cell r="V13">
            <v>-1.9729106825971323</v>
          </cell>
          <cell r="W13">
            <v>-5.8441659034471076</v>
          </cell>
        </row>
        <row r="14">
          <cell r="B14" t="str">
            <v xml:space="preserve">  . Grandes Empresas</v>
          </cell>
          <cell r="C14">
            <v>15119.511</v>
          </cell>
          <cell r="D14">
            <v>1196.0307460052206</v>
          </cell>
          <cell r="E14">
            <v>11.307328590516729</v>
          </cell>
          <cell r="F14">
            <v>6.8953619230070817</v>
          </cell>
          <cell r="G14">
            <v>8.6182796035534146</v>
          </cell>
          <cell r="H14">
            <v>10.457942016114297</v>
          </cell>
          <cell r="I14">
            <v>20.012938289448702</v>
          </cell>
          <cell r="J14">
            <v>17.456658150921612</v>
          </cell>
          <cell r="K14">
            <v>15.182438694103562</v>
          </cell>
          <cell r="L14">
            <v>12.439451661107048</v>
          </cell>
          <cell r="M14">
            <v>13.180534969882901</v>
          </cell>
          <cell r="N14">
            <v>13.471436309942</v>
          </cell>
          <cell r="O14">
            <v>11.565807585219314</v>
          </cell>
          <cell r="P14">
            <v>7.5550348374147092</v>
          </cell>
          <cell r="Q14">
            <v>12.506192656566606</v>
          </cell>
          <cell r="R14">
            <v>9.3171277019116658</v>
          </cell>
          <cell r="S14">
            <v>16.050298378651217</v>
          </cell>
          <cell r="T14">
            <v>16.050298378651217</v>
          </cell>
          <cell r="U14">
            <v>12.742897481670257</v>
          </cell>
          <cell r="V14">
            <v>4.4843732170832302</v>
          </cell>
          <cell r="W14">
            <v>7.4313433628656833</v>
          </cell>
        </row>
        <row r="15">
          <cell r="B15" t="str">
            <v xml:space="preserve">  . PYMEs (3)</v>
          </cell>
          <cell r="C15">
            <v>14428.723642193914</v>
          </cell>
          <cell r="D15">
            <v>221.83849942503812</v>
          </cell>
          <cell r="E15">
            <v>15.069059380400219</v>
          </cell>
          <cell r="F15">
            <v>12.268374078929533</v>
          </cell>
          <cell r="G15">
            <v>10.568650751274799</v>
          </cell>
          <cell r="H15">
            <v>16.678472664137843</v>
          </cell>
          <cell r="I15">
            <v>3.846026667690583</v>
          </cell>
          <cell r="J15">
            <v>5.7066495005335005</v>
          </cell>
          <cell r="K15">
            <v>6.0543447018285068</v>
          </cell>
          <cell r="L15">
            <v>3.4938528084841103</v>
          </cell>
          <cell r="M15">
            <v>10.092968378749006</v>
          </cell>
          <cell r="N15">
            <v>8.5356384519446529</v>
          </cell>
          <cell r="O15">
            <v>9.894283550901477</v>
          </cell>
          <cell r="P15">
            <v>3.2415263265302086</v>
          </cell>
          <cell r="Q15">
            <v>5.729304177968908</v>
          </cell>
          <cell r="R15">
            <v>13.809934604478013</v>
          </cell>
          <cell r="S15">
            <v>4.6924817474329084</v>
          </cell>
          <cell r="T15">
            <v>4.6924817474329084</v>
          </cell>
          <cell r="U15">
            <v>9.476519288065365</v>
          </cell>
          <cell r="V15">
            <v>2.9448641174629997</v>
          </cell>
          <cell r="W15">
            <v>3.1209970060472436</v>
          </cell>
        </row>
        <row r="16">
          <cell r="B16" t="str">
            <v xml:space="preserve">  Sector público</v>
          </cell>
          <cell r="C16">
            <v>5038.4507032060046</v>
          </cell>
          <cell r="D16">
            <v>206.79830473748427</v>
          </cell>
          <cell r="E16">
            <v>4.7545010685690725</v>
          </cell>
          <cell r="F16">
            <v>5.1154562909885071</v>
          </cell>
          <cell r="G16">
            <v>2.1855324702820811</v>
          </cell>
          <cell r="H16">
            <v>6.7677985777273575</v>
          </cell>
          <cell r="I16">
            <v>5.4077915003381882</v>
          </cell>
          <cell r="J16">
            <v>3.1250455105550135</v>
          </cell>
          <cell r="K16">
            <v>5.6240870689946432</v>
          </cell>
          <cell r="L16">
            <v>4.9199571766632477</v>
          </cell>
          <cell r="M16">
            <v>5.9855938331922598</v>
          </cell>
          <cell r="N16">
            <v>5.7392633098006574</v>
          </cell>
          <cell r="O16">
            <v>4.6606072286483391</v>
          </cell>
          <cell r="P16">
            <v>3.3418365634998004</v>
          </cell>
          <cell r="Q16">
            <v>4.6831062591619288</v>
          </cell>
          <cell r="R16">
            <v>4.8102969243243532</v>
          </cell>
          <cell r="S16">
            <v>4.7056679282042158</v>
          </cell>
          <cell r="T16">
            <v>4.7056679282042158</v>
          </cell>
          <cell r="U16">
            <v>5.46520081576507</v>
          </cell>
          <cell r="V16">
            <v>2.6748191557836147</v>
          </cell>
          <cell r="W16">
            <v>3.3335698443883066</v>
          </cell>
        </row>
        <row r="17">
          <cell r="B17" t="str">
            <v xml:space="preserve">  . Administración Central</v>
          </cell>
          <cell r="C17">
            <v>1923.3749645406356</v>
          </cell>
          <cell r="D17">
            <v>285.75505002744279</v>
          </cell>
          <cell r="E17">
            <v>-0.66809401833481941</v>
          </cell>
          <cell r="F17">
            <v>-0.76083801446760191</v>
          </cell>
          <cell r="G17">
            <v>-7.4870598433972031</v>
          </cell>
          <cell r="H17">
            <v>-7.9308705251129989</v>
          </cell>
          <cell r="I17">
            <v>-11.049042798403686</v>
          </cell>
          <cell r="J17">
            <v>-18.973663094041836</v>
          </cell>
          <cell r="K17">
            <v>-11.925357928350454</v>
          </cell>
          <cell r="L17">
            <v>-12.31167837479169</v>
          </cell>
          <cell r="M17">
            <v>-0.60018340257526059</v>
          </cell>
          <cell r="N17">
            <v>2.310183176960523</v>
          </cell>
          <cell r="O17">
            <v>3.4521266953660756</v>
          </cell>
          <cell r="P17">
            <v>3.8226041354034734</v>
          </cell>
          <cell r="Q17">
            <v>2.4645187943005409</v>
          </cell>
          <cell r="R17">
            <v>-4.3178038737946789</v>
          </cell>
          <cell r="S17">
            <v>-13.860504733860136</v>
          </cell>
          <cell r="T17">
            <v>-13.860504733860136</v>
          </cell>
          <cell r="U17">
            <v>1.7665133815580658</v>
          </cell>
          <cell r="V17">
            <v>4.8645567528826543</v>
          </cell>
          <cell r="W17">
            <v>3.7223139650900849</v>
          </cell>
        </row>
        <row r="18">
          <cell r="B18" t="str">
            <v xml:space="preserve">  . Comunidades Autónomas</v>
          </cell>
          <cell r="C18">
            <v>3115.0757386653686</v>
          </cell>
          <cell r="D18">
            <v>28340.002710177512</v>
          </cell>
          <cell r="E18">
            <v>10.006098647668193</v>
          </cell>
          <cell r="F18">
            <v>11.61984262485749</v>
          </cell>
          <cell r="G18">
            <v>11.911813956006556</v>
          </cell>
          <cell r="H18">
            <v>22.091054122438969</v>
          </cell>
          <cell r="I18">
            <v>19.799175636619704</v>
          </cell>
          <cell r="J18">
            <v>24.872647073609897</v>
          </cell>
          <cell r="K18">
            <v>20.212024291097098</v>
          </cell>
          <cell r="L18">
            <v>18.466539025966199</v>
          </cell>
          <cell r="M18">
            <v>10.261814441219679</v>
          </cell>
          <cell r="N18">
            <v>7.9289450354077555</v>
          </cell>
          <cell r="O18">
            <v>5.3965992981823963</v>
          </cell>
          <cell r="P18">
            <v>9.6141931656711819</v>
          </cell>
          <cell r="Q18">
            <v>7.0797581243734253</v>
          </cell>
          <cell r="R18">
            <v>14.246014842450716</v>
          </cell>
          <cell r="S18">
            <v>20.779039403949895</v>
          </cell>
          <cell r="T18">
            <v>20.779039403949895</v>
          </cell>
          <cell r="U18">
            <v>7.8031792265881306</v>
          </cell>
          <cell r="V18">
            <v>8.7920960772861765</v>
          </cell>
          <cell r="W18">
            <v>9.2745594736380887</v>
          </cell>
        </row>
        <row r="19">
          <cell r="B19" t="str">
            <v>Pensiones</v>
          </cell>
          <cell r="C19">
            <v>9978.8140858833649</v>
          </cell>
          <cell r="D19">
            <v>21374.893849036467</v>
          </cell>
          <cell r="E19">
            <v>5.8441416975641536</v>
          </cell>
          <cell r="F19">
            <v>5.378178101740394</v>
          </cell>
          <cell r="G19">
            <v>5.6595411563550302</v>
          </cell>
          <cell r="H19">
            <v>5.6588070209280472</v>
          </cell>
          <cell r="I19">
            <v>10.902537701487457</v>
          </cell>
          <cell r="J19">
            <v>7.4081023881237051</v>
          </cell>
          <cell r="K19">
            <v>7.7235336824266643</v>
          </cell>
          <cell r="L19">
            <v>8.1182186368256914</v>
          </cell>
          <cell r="M19">
            <v>5.8249800688612519</v>
          </cell>
          <cell r="N19">
            <v>9.0217888742611265</v>
          </cell>
          <cell r="O19">
            <v>8.3255386835593637</v>
          </cell>
          <cell r="P19">
            <v>10.687643641482003</v>
          </cell>
          <cell r="Q19">
            <v>5.8766553458343029</v>
          </cell>
          <cell r="R19">
            <v>5.6355105198377498</v>
          </cell>
          <cell r="S19">
            <v>8.4451181660397445</v>
          </cell>
          <cell r="T19">
            <v>8.4451181660397445</v>
          </cell>
          <cell r="U19">
            <v>7.7769655332085019</v>
          </cell>
          <cell r="V19">
            <v>9.4383762221478325</v>
          </cell>
          <cell r="W19">
            <v>10.432944497028007</v>
          </cell>
        </row>
        <row r="20">
          <cell r="B20" t="str">
            <v>Prestaciones de desempleo</v>
          </cell>
          <cell r="C20">
            <v>1078.6210000000001</v>
          </cell>
          <cell r="D20">
            <v>11680.398999999999</v>
          </cell>
          <cell r="E20">
            <v>-8.5389255650374594</v>
          </cell>
          <cell r="F20">
            <v>-4.6793945377642139</v>
          </cell>
          <cell r="G20">
            <v>-5.5841697974049698</v>
          </cell>
          <cell r="H20">
            <v>-4.2461235458268742E-2</v>
          </cell>
          <cell r="I20">
            <v>0.19586051293827289</v>
          </cell>
          <cell r="J20">
            <v>1.06662567840623</v>
          </cell>
          <cell r="K20">
            <v>4.4627095760544133</v>
          </cell>
          <cell r="L20">
            <v>5.9243744667187626</v>
          </cell>
          <cell r="M20">
            <v>6.4551776433420027</v>
          </cell>
          <cell r="N20">
            <v>9.5241926956898038</v>
          </cell>
          <cell r="O20">
            <v>10.253718969620195</v>
          </cell>
          <cell r="P20">
            <v>14.772817553844986</v>
          </cell>
          <cell r="Q20">
            <v>-5.4351368970013141</v>
          </cell>
          <cell r="R20">
            <v>-4.8589829307593035</v>
          </cell>
          <cell r="S20">
            <v>2.854132298391332</v>
          </cell>
          <cell r="T20">
            <v>2.854132298391332</v>
          </cell>
          <cell r="U20">
            <v>8.701124416623319</v>
          </cell>
          <cell r="V20">
            <v>12.597950397068722</v>
          </cell>
          <cell r="W20">
            <v>13.245685806228025</v>
          </cell>
        </row>
        <row r="21">
          <cell r="B21" t="str">
            <v>Actividades económicas</v>
          </cell>
          <cell r="C21">
            <v>4605.4319999999998</v>
          </cell>
          <cell r="D21">
            <v>9694.4948490364659</v>
          </cell>
          <cell r="E21">
            <v>10.762250296673459</v>
          </cell>
          <cell r="F21">
            <v>1.1054358885020044</v>
          </cell>
          <cell r="G21">
            <v>1.5990514321793103</v>
          </cell>
          <cell r="H21">
            <v>2.3195184104973343</v>
          </cell>
          <cell r="I21">
            <v>4.8155660150501101</v>
          </cell>
          <cell r="J21">
            <v>3.8376467911430234</v>
          </cell>
          <cell r="K21">
            <v>5.7841352891222275</v>
          </cell>
          <cell r="L21">
            <v>3.3836019753310076</v>
          </cell>
          <cell r="M21">
            <v>3.2000000000000028</v>
          </cell>
          <cell r="N21">
            <v>3.2000000000000028</v>
          </cell>
          <cell r="O21">
            <v>3.2000000000000028</v>
          </cell>
          <cell r="P21">
            <v>5.3568994410738036</v>
          </cell>
          <cell r="Q21">
            <v>5.1516775879281607</v>
          </cell>
          <cell r="R21">
            <v>3.8589915338246739</v>
          </cell>
          <cell r="S21">
            <v>4.3635744785766706</v>
          </cell>
          <cell r="T21">
            <v>4.3635744785766706</v>
          </cell>
          <cell r="U21">
            <v>3.2000000000000028</v>
          </cell>
          <cell r="V21">
            <v>5.6315675531185674</v>
          </cell>
          <cell r="W21">
            <v>6.7219624648028553</v>
          </cell>
        </row>
        <row r="22">
          <cell r="B22" t="str">
            <v>Premios</v>
          </cell>
          <cell r="C22">
            <v>15.893000000000001</v>
          </cell>
          <cell r="D22">
            <v>6965.108861141046</v>
          </cell>
          <cell r="E22">
            <v>327.12768976577837</v>
          </cell>
          <cell r="F22">
            <v>350.29761583119267</v>
          </cell>
          <cell r="G22">
            <v>16.717002971170537</v>
          </cell>
          <cell r="H22">
            <v>234.93643502851765</v>
          </cell>
          <cell r="I22">
            <v>-42.96364670106373</v>
          </cell>
          <cell r="J22">
            <v>-54.504505362471804</v>
          </cell>
          <cell r="K22">
            <v>-42.747191751429661</v>
          </cell>
          <cell r="L22">
            <v>-56.326400505441974</v>
          </cell>
          <cell r="M22">
            <v>19.369721391002169</v>
          </cell>
          <cell r="N22">
            <v>-2.5764865742197163</v>
          </cell>
          <cell r="O22">
            <v>4.0702301279625708</v>
          </cell>
          <cell r="P22">
            <v>5.9994196688768708</v>
          </cell>
          <cell r="Q22">
            <v>7.5897435897435805</v>
          </cell>
          <cell r="R22">
            <v>188.85518675795132</v>
          </cell>
          <cell r="S22">
            <v>-52.31766223635654</v>
          </cell>
          <cell r="T22">
            <v>-52.31766223635654</v>
          </cell>
          <cell r="U22">
            <v>6.4905526980887807</v>
          </cell>
          <cell r="V22">
            <v>6.8087574434526292</v>
          </cell>
          <cell r="W22">
            <v>5.8256363009133727</v>
          </cell>
        </row>
        <row r="23">
          <cell r="B23" t="str">
            <v xml:space="preserve">  . Central (Estado y Seguridad Social)</v>
          </cell>
          <cell r="C23">
            <v>3058.5127149999998</v>
          </cell>
          <cell r="D23">
            <v>3150.6419510000001</v>
          </cell>
          <cell r="E23">
            <v>3085.7454208860722</v>
          </cell>
          <cell r="F23">
            <v>2972.0387190871766</v>
          </cell>
          <cell r="H23">
            <v>3.4234655859948893</v>
          </cell>
          <cell r="I23">
            <v>1.7511381749215182</v>
          </cell>
          <cell r="J23">
            <v>5.2651073735682674</v>
          </cell>
          <cell r="K23">
            <v>2.149239278356796</v>
          </cell>
          <cell r="L23">
            <v>1.6631705909953443</v>
          </cell>
          <cell r="M23">
            <v>1.5668794269034114</v>
          </cell>
          <cell r="N23">
            <v>-5.3188529517815386</v>
          </cell>
          <cell r="O23">
            <v>-5.7220752232471916</v>
          </cell>
          <cell r="P23">
            <v>-5.2064890752693493</v>
          </cell>
          <cell r="Q23">
            <v>-5.4345980930742943</v>
          </cell>
          <cell r="R23">
            <v>-1.9999999999999907</v>
          </cell>
          <cell r="S23">
            <v>-2.0000000000000018</v>
          </cell>
          <cell r="U23">
            <v>3.0122234100308529</v>
          </cell>
          <cell r="V23">
            <v>-2.0597875329289623</v>
          </cell>
          <cell r="W23">
            <v>-5.3360327968729475</v>
          </cell>
        </row>
        <row r="24">
          <cell r="B24" t="str">
            <v xml:space="preserve">  . Territorial</v>
          </cell>
          <cell r="C24">
            <v>3562.1287611123175</v>
          </cell>
          <cell r="D24">
            <v>3814.466910141045</v>
          </cell>
          <cell r="E24">
            <v>4353.6008082824928</v>
          </cell>
          <cell r="F24">
            <v>4883.9108989148308</v>
          </cell>
          <cell r="H24">
            <v>9.785812976531826</v>
          </cell>
          <cell r="I24">
            <v>6.3550613037411496</v>
          </cell>
          <cell r="J24">
            <v>8.7115822369036913</v>
          </cell>
          <cell r="K24">
            <v>4.5857593345210113</v>
          </cell>
          <cell r="L24">
            <v>13.20049533091716</v>
          </cell>
          <cell r="M24">
            <v>13.900778572912653</v>
          </cell>
          <cell r="N24">
            <v>11.01697806116837</v>
          </cell>
          <cell r="O24">
            <v>17.620618015048105</v>
          </cell>
          <cell r="P24">
            <v>14.343379472418526</v>
          </cell>
          <cell r="Q24">
            <v>13.904368285989598</v>
          </cell>
          <cell r="R24">
            <v>13.768294955053339</v>
          </cell>
          <cell r="S24">
            <v>7.7697069704838695</v>
          </cell>
          <cell r="U24">
            <v>7.0839143094291694</v>
          </cell>
          <cell r="V24">
            <v>14.133925154996628</v>
          </cell>
          <cell r="W24">
            <v>14.09306901035694</v>
          </cell>
        </row>
        <row r="25">
          <cell r="B25" t="str">
            <v>RETENCIONES (millardos de pesetas) (4)</v>
          </cell>
        </row>
        <row r="26">
          <cell r="B26" t="str">
            <v>TOTAL</v>
          </cell>
          <cell r="C26">
            <v>5504.9470000000001</v>
          </cell>
          <cell r="E26">
            <v>-2.8453244501043806</v>
          </cell>
          <cell r="F26">
            <v>-4.1552990793069728</v>
          </cell>
          <cell r="G26">
            <v>-5.9947015106429298</v>
          </cell>
          <cell r="H26">
            <v>-0.65701565101382586</v>
          </cell>
          <cell r="I26">
            <v>11.244001123211621</v>
          </cell>
          <cell r="J26">
            <v>11.797129328605438</v>
          </cell>
          <cell r="K26">
            <v>11.573227890549752</v>
          </cell>
          <cell r="L26">
            <v>10.84564637742047</v>
          </cell>
          <cell r="M26">
            <v>15.50674298685626</v>
          </cell>
          <cell r="N26">
            <v>13.670270630487735</v>
          </cell>
          <cell r="O26">
            <v>13.360422855999833</v>
          </cell>
          <cell r="Q26">
            <v>10.517508430753697</v>
          </cell>
          <cell r="R26">
            <v>-3.3018273817020827</v>
          </cell>
          <cell r="S26">
            <v>11.339664687410632</v>
          </cell>
          <cell r="T26">
            <v>11.339664687410632</v>
          </cell>
          <cell r="U26">
            <v>14.160770856399218</v>
          </cell>
        </row>
        <row r="27">
          <cell r="B27" t="str">
            <v>Sector privado (3)</v>
          </cell>
          <cell r="C27">
            <v>4331.5709975052978</v>
          </cell>
          <cell r="E27">
            <v>-0.68140091419679472</v>
          </cell>
          <cell r="F27">
            <v>-1.826022305061259</v>
          </cell>
          <cell r="G27">
            <v>-3.793487859418132</v>
          </cell>
          <cell r="H27">
            <v>2.4546157975630312</v>
          </cell>
          <cell r="I27">
            <v>12.207252900577092</v>
          </cell>
          <cell r="J27">
            <v>11.517245462914127</v>
          </cell>
          <cell r="K27">
            <v>11.212893447105788</v>
          </cell>
          <cell r="L27">
            <v>10.184464838371742</v>
          </cell>
          <cell r="M27">
            <v>15.856860996029031</v>
          </cell>
          <cell r="N27">
            <v>14.589554653090131</v>
          </cell>
          <cell r="O27">
            <v>14.596886344548432</v>
          </cell>
          <cell r="Q27">
            <v>12.083262244707615</v>
          </cell>
          <cell r="R27">
            <v>-0.80946449653782615</v>
          </cell>
          <cell r="S27">
            <v>11.211321763437155</v>
          </cell>
          <cell r="T27">
            <v>11.211321763437155</v>
          </cell>
          <cell r="U27">
            <v>15.007700822200887</v>
          </cell>
        </row>
        <row r="28">
          <cell r="B28" t="str">
            <v>. Grandes Empresas</v>
          </cell>
          <cell r="C28">
            <v>2598.0528927251062</v>
          </cell>
          <cell r="D28">
            <v>7581.8633928571408</v>
          </cell>
          <cell r="E28">
            <v>0.14279690597267525</v>
          </cell>
          <cell r="F28">
            <v>-4.9035316420642516E-2</v>
          </cell>
          <cell r="G28">
            <v>-2.4117193657078539</v>
          </cell>
          <cell r="H28">
            <v>4.8260354375490033</v>
          </cell>
          <cell r="I28">
            <v>12.925645002169839</v>
          </cell>
          <cell r="J28">
            <v>10.540993228592011</v>
          </cell>
          <cell r="K28">
            <v>9.8169275387806962</v>
          </cell>
          <cell r="L28">
            <v>9.8586016887654004</v>
          </cell>
          <cell r="M28">
            <v>16.7805349698829</v>
          </cell>
          <cell r="N28">
            <v>15.971436309942021</v>
          </cell>
          <cell r="O28">
            <v>15.065807585219314</v>
          </cell>
          <cell r="P28">
            <v>1.1332395014556296</v>
          </cell>
          <cell r="Q28">
            <v>10.894289501081378</v>
          </cell>
          <cell r="R28">
            <v>0.76005507194807365</v>
          </cell>
          <cell r="S28">
            <v>10.745784086003173</v>
          </cell>
          <cell r="T28">
            <v>10.745784086003173</v>
          </cell>
          <cell r="U28">
            <v>15.952535414188462</v>
          </cell>
          <cell r="V28">
            <v>1.2890577573101836</v>
          </cell>
          <cell r="W28">
            <v>1.1418928688847307</v>
          </cell>
        </row>
        <row r="29">
          <cell r="B29" t="str">
            <v>. PYMEs (3)</v>
          </cell>
          <cell r="C29">
            <v>1733.5181047801921</v>
          </cell>
          <cell r="D29">
            <v>97.190532985768371</v>
          </cell>
          <cell r="E29">
            <v>-2.0235392436704025</v>
          </cell>
          <cell r="F29">
            <v>-4.4082048958267066</v>
          </cell>
          <cell r="G29">
            <v>-5.8554477672405518</v>
          </cell>
          <cell r="H29">
            <v>-0.65319157346345191</v>
          </cell>
          <cell r="I29">
            <v>11.011544346771206</v>
          </cell>
          <cell r="J29">
            <v>13.000552696428391</v>
          </cell>
          <cell r="K29">
            <v>13.372239341515279</v>
          </cell>
          <cell r="L29">
            <v>10.635070010259673</v>
          </cell>
          <cell r="M29">
            <v>14.292968378749006</v>
          </cell>
          <cell r="N29">
            <v>12.535638451944653</v>
          </cell>
          <cell r="O29">
            <v>13.894283550901477</v>
          </cell>
          <cell r="P29">
            <v>12.289056264030119</v>
          </cell>
          <cell r="Q29">
            <v>13.861462195780705</v>
          </cell>
          <cell r="R29">
            <v>-3.0956309932660964</v>
          </cell>
          <cell r="S29">
            <v>11.916405983153865</v>
          </cell>
          <cell r="T29">
            <v>11.916405983153865</v>
          </cell>
          <cell r="U29">
            <v>13.538757069803431</v>
          </cell>
          <cell r="V29">
            <v>8.1513375226250275</v>
          </cell>
          <cell r="W29">
            <v>10.555395023732238</v>
          </cell>
        </row>
        <row r="30">
          <cell r="B30" t="str">
            <v>Sector público</v>
          </cell>
          <cell r="C30">
            <v>1173.3760024947017</v>
          </cell>
          <cell r="D30">
            <v>8847.655245493941</v>
          </cell>
          <cell r="E30">
            <v>-10.255543943573887</v>
          </cell>
          <cell r="F30">
            <v>-11.580568231092602</v>
          </cell>
          <cell r="G30">
            <v>-13.178847078848932</v>
          </cell>
          <cell r="H30">
            <v>-11.140106666815019</v>
          </cell>
          <cell r="I30">
            <v>7.5935046257355365</v>
          </cell>
          <cell r="J30">
            <v>12.787773379968126</v>
          </cell>
          <cell r="K30">
            <v>12.876387541648171</v>
          </cell>
          <cell r="L30">
            <v>13.413957690676458</v>
          </cell>
          <cell r="M30">
            <v>14.122980848988664</v>
          </cell>
          <cell r="N30">
            <v>10.453134079068604</v>
          </cell>
          <cell r="O30">
            <v>8.9546187612613348</v>
          </cell>
          <cell r="P30">
            <v>13.560508967887097</v>
          </cell>
          <cell r="Q30">
            <v>5.6335529466729595</v>
          </cell>
          <cell r="R30">
            <v>-11.550771649432058</v>
          </cell>
          <cell r="S30">
            <v>11.816024603331554</v>
          </cell>
          <cell r="T30">
            <v>11.816024603331554</v>
          </cell>
          <cell r="U30">
            <v>11.062259510321958</v>
          </cell>
          <cell r="V30">
            <v>9.5324213516769714</v>
          </cell>
          <cell r="W30">
            <v>11.81509199287698</v>
          </cell>
        </row>
        <row r="31">
          <cell r="B31" t="str">
            <v>. Administración Central</v>
          </cell>
          <cell r="C31">
            <v>649.28974907523468</v>
          </cell>
          <cell r="E31">
            <v>-13.846332482462353</v>
          </cell>
          <cell r="F31">
            <v>-16.726147503198575</v>
          </cell>
          <cell r="G31">
            <v>-19.043590780768593</v>
          </cell>
          <cell r="H31">
            <v>-20.77394538552808</v>
          </cell>
          <cell r="I31">
            <v>-2.8282646899363106</v>
          </cell>
          <cell r="J31">
            <v>1.7095751383026547</v>
          </cell>
          <cell r="K31">
            <v>5.188185316730376</v>
          </cell>
          <cell r="L31">
            <v>6.4223491586272052</v>
          </cell>
          <cell r="M31">
            <v>14.329668760708181</v>
          </cell>
          <cell r="N31">
            <v>9.555942802763461</v>
          </cell>
          <cell r="O31">
            <v>8.9227193492156012</v>
          </cell>
          <cell r="Q31">
            <v>4.962463635870451</v>
          </cell>
          <cell r="R31">
            <v>-17.801924735797481</v>
          </cell>
          <cell r="S31">
            <v>2.7828286688620363</v>
          </cell>
          <cell r="T31">
            <v>2.7828286688620363</v>
          </cell>
          <cell r="U31">
            <v>10.791051586353163</v>
          </cell>
        </row>
        <row r="32">
          <cell r="B32" t="str">
            <v xml:space="preserve">  . Estado (Tesoro)</v>
          </cell>
          <cell r="C32">
            <v>293.66742812362833</v>
          </cell>
          <cell r="E32">
            <v>-18.471111092952263</v>
          </cell>
          <cell r="F32">
            <v>-17.021462946909271</v>
          </cell>
          <cell r="G32">
            <v>-19.402884871882808</v>
          </cell>
          <cell r="H32">
            <v>-22.420966980745959</v>
          </cell>
          <cell r="I32">
            <v>-9.7947447470659874</v>
          </cell>
          <cell r="J32">
            <v>-10.645491272099072</v>
          </cell>
          <cell r="K32">
            <v>-7.8682673032601453</v>
          </cell>
          <cell r="L32">
            <v>-5.5163290016411626</v>
          </cell>
          <cell r="M32">
            <v>8.1520322585590943</v>
          </cell>
          <cell r="N32">
            <v>2.6848263761786395</v>
          </cell>
          <cell r="O32">
            <v>5.9477726574500789</v>
          </cell>
          <cell r="Q32">
            <v>2.0562837372605669</v>
          </cell>
          <cell r="R32">
            <v>-19.386365394692685</v>
          </cell>
          <cell r="S32">
            <v>-8.4546733613271137</v>
          </cell>
          <cell r="T32">
            <v>-8.4546733613271137</v>
          </cell>
          <cell r="U32">
            <v>5.4002462466475221</v>
          </cell>
        </row>
        <row r="33">
          <cell r="B33" t="str">
            <v xml:space="preserve">  . Seguridad Social</v>
          </cell>
          <cell r="C33">
            <v>355.62232095160635</v>
          </cell>
          <cell r="D33">
            <v>928.45649999999978</v>
          </cell>
          <cell r="E33">
            <v>-8.6306677243914827</v>
          </cell>
          <cell r="F33">
            <v>-16.35146246426854</v>
          </cell>
          <cell r="G33">
            <v>-18.723019410736686</v>
          </cell>
          <cell r="H33">
            <v>-19.049826552318251</v>
          </cell>
          <cell r="I33">
            <v>4.1821416580955395</v>
          </cell>
          <cell r="J33">
            <v>17.259657671536075</v>
          </cell>
          <cell r="K33">
            <v>16.740041970427157</v>
          </cell>
          <cell r="L33">
            <v>18.399422955901755</v>
          </cell>
          <cell r="M33">
            <v>19.712251359258314</v>
          </cell>
          <cell r="N33">
            <v>16.145902691185544</v>
          </cell>
          <cell r="O33">
            <v>11.000000000000011</v>
          </cell>
          <cell r="P33">
            <v>-4.4679352690033758</v>
          </cell>
          <cell r="Q33">
            <v>8.2731910448165422</v>
          </cell>
          <cell r="R33">
            <v>-16.100566680712959</v>
          </cell>
          <cell r="S33">
            <v>14.376980980278464</v>
          </cell>
          <cell r="T33">
            <v>14.376980980278464</v>
          </cell>
          <cell r="U33">
            <v>15.297065722081292</v>
          </cell>
          <cell r="V33">
            <v>-9.4086798896878641</v>
          </cell>
          <cell r="W33">
            <v>-4.1729581837790519</v>
          </cell>
        </row>
        <row r="34">
          <cell r="B34" t="str">
            <v>. Comunidades Autónomas</v>
          </cell>
          <cell r="C34">
            <v>524.08625341946697</v>
          </cell>
          <cell r="D34">
            <v>99.034990368124781</v>
          </cell>
          <cell r="E34">
            <v>-3.7640150707965003</v>
          </cell>
          <cell r="F34">
            <v>-2.3522729676083487</v>
          </cell>
          <cell r="G34">
            <v>-2.0968494140995997</v>
          </cell>
          <cell r="H34">
            <v>6.8081950815248149</v>
          </cell>
          <cell r="I34">
            <v>24.460389981553487</v>
          </cell>
          <cell r="J34">
            <v>29.731262925816516</v>
          </cell>
          <cell r="K34">
            <v>24.889301985885414</v>
          </cell>
          <cell r="L34">
            <v>23.075902389011738</v>
          </cell>
          <cell r="M34">
            <v>13.861814441219678</v>
          </cell>
          <cell r="N34">
            <v>11.528945035407778</v>
          </cell>
          <cell r="O34">
            <v>8.9965992981823959</v>
          </cell>
          <cell r="P34">
            <v>4.8501914601964291</v>
          </cell>
          <cell r="Q34">
            <v>6.8903614394587809</v>
          </cell>
          <cell r="R34">
            <v>-5.4834252294433394E-2</v>
          </cell>
          <cell r="S34">
            <v>25.478378844687466</v>
          </cell>
          <cell r="T34">
            <v>25.478378844687466</v>
          </cell>
          <cell r="U34">
            <v>11.403179226588156</v>
          </cell>
          <cell r="V34">
            <v>5.1236423438693066</v>
          </cell>
          <cell r="W34">
            <v>4.9749677978528473</v>
          </cell>
        </row>
        <row r="35">
          <cell r="B35" t="str">
            <v>Pagos por desempleo (millardos)</v>
          </cell>
          <cell r="C35">
            <v>1165.5999999999997</v>
          </cell>
          <cell r="D35">
            <v>1102.2480443285524</v>
          </cell>
          <cell r="E35">
            <v>1048.972</v>
          </cell>
          <cell r="F35">
            <v>1056.8056019982248</v>
          </cell>
          <cell r="H35">
            <v>-3.6282623690709892</v>
          </cell>
          <cell r="I35">
            <v>-6.4931018346579989</v>
          </cell>
          <cell r="J35">
            <v>-4.8965684503842315</v>
          </cell>
          <cell r="K35">
            <v>-6.8887259325876578</v>
          </cell>
          <cell r="L35">
            <v>-8.5143310490311102</v>
          </cell>
          <cell r="M35">
            <v>-4.6537621671491003</v>
          </cell>
          <cell r="N35">
            <v>-5.558780727119994</v>
          </cell>
          <cell r="O35">
            <v>-1.5581961381427867E-2</v>
          </cell>
          <cell r="P35">
            <v>0.1844337882700442</v>
          </cell>
          <cell r="Q35">
            <v>1.0550996483001507</v>
          </cell>
          <cell r="R35">
            <v>1.9023879134340671</v>
          </cell>
          <cell r="S35">
            <v>-7.3292873923247459E-2</v>
          </cell>
          <cell r="U35">
            <v>-5.4351368970013132</v>
          </cell>
          <cell r="V35">
            <v>-4.8333988527061678</v>
          </cell>
          <cell r="W35">
            <v>0.60721062618598332</v>
          </cell>
        </row>
        <row r="37">
          <cell r="B37" t="str">
            <v>PERSONAS SUJETAS (miles)</v>
          </cell>
        </row>
        <row r="38">
          <cell r="B38" t="str">
            <v>Asalariados</v>
          </cell>
          <cell r="C38">
            <v>11798.385930677479</v>
          </cell>
          <cell r="E38">
            <v>5.81900031338487</v>
          </cell>
          <cell r="F38">
            <v>5.685667964597374</v>
          </cell>
          <cell r="G38">
            <v>5.8791269024849546</v>
          </cell>
          <cell r="H38">
            <v>5.4550191257251912</v>
          </cell>
          <cell r="I38">
            <v>5.2463794452212387</v>
          </cell>
          <cell r="J38">
            <v>5.0250636866853826</v>
          </cell>
          <cell r="K38">
            <v>4.9532018626326613</v>
          </cell>
          <cell r="L38">
            <v>5.0905050399488339</v>
          </cell>
          <cell r="M38">
            <v>5.6366782729055043</v>
          </cell>
          <cell r="N38">
            <v>5.2678374801996553</v>
          </cell>
          <cell r="O38">
            <v>4.469400155239156</v>
          </cell>
          <cell r="Q38">
            <v>5.449299128544947</v>
          </cell>
          <cell r="R38">
            <v>5.7080915468254769</v>
          </cell>
          <cell r="S38">
            <v>5.077354911314881</v>
          </cell>
          <cell r="T38">
            <v>5.077354911314881</v>
          </cell>
          <cell r="U38">
            <v>5.1179195695311597</v>
          </cell>
        </row>
        <row r="39">
          <cell r="B39" t="str">
            <v>. Sector privado</v>
          </cell>
          <cell r="C39">
            <v>9736.4199306774808</v>
          </cell>
          <cell r="D39">
            <v>1821.8510000000003</v>
          </cell>
          <cell r="E39">
            <v>6.4211041120469048</v>
          </cell>
          <cell r="F39">
            <v>6.4619663281690887</v>
          </cell>
          <cell r="G39">
            <v>6.7026244509233113</v>
          </cell>
          <cell r="H39">
            <v>6.6919575167995182</v>
          </cell>
          <cell r="I39">
            <v>6.7980736380308215</v>
          </cell>
          <cell r="J39">
            <v>6.3580141465070295</v>
          </cell>
          <cell r="K39">
            <v>6.0719310402678861</v>
          </cell>
          <cell r="L39">
            <v>5.5682905521215575</v>
          </cell>
          <cell r="M39">
            <v>6.2548777687646551</v>
          </cell>
          <cell r="N39">
            <v>5.9083597206635252</v>
          </cell>
          <cell r="O39">
            <v>4.943241399734366</v>
          </cell>
          <cell r="P39">
            <v>13.635682366982138</v>
          </cell>
          <cell r="Q39">
            <v>6.4288323765059232</v>
          </cell>
          <cell r="R39">
            <v>6.5717440576509523</v>
          </cell>
          <cell r="S39">
            <v>6.1896185003378941</v>
          </cell>
          <cell r="T39">
            <v>6.1896185003378941</v>
          </cell>
          <cell r="U39">
            <v>5.693798585522436</v>
          </cell>
          <cell r="V39">
            <v>11.101182259141916</v>
          </cell>
          <cell r="W39">
            <v>10.278417031829568</v>
          </cell>
        </row>
        <row r="40">
          <cell r="B40" t="str">
            <v>. Administraciones públicas</v>
          </cell>
          <cell r="C40">
            <v>2061.965999999999</v>
          </cell>
          <cell r="E40">
            <v>3.3240394314581589</v>
          </cell>
          <cell r="F40">
            <v>2.3675348104507998</v>
          </cell>
          <cell r="G40">
            <v>2.338195310262714</v>
          </cell>
          <cell r="H40">
            <v>9.8590170578893854E-2</v>
          </cell>
          <cell r="I40">
            <v>-1.3761651630773475</v>
          </cell>
          <cell r="J40">
            <v>-0.90025054005281602</v>
          </cell>
          <cell r="K40">
            <v>-6.2336290642295289E-2</v>
          </cell>
          <cell r="L40">
            <v>2.885223819227134</v>
          </cell>
          <cell r="M40">
            <v>2.7795552689961367</v>
          </cell>
          <cell r="N40">
            <v>2.2120070236204992</v>
          </cell>
          <cell r="O40">
            <v>2.21465887338268</v>
          </cell>
          <cell r="Q40">
            <v>1.4687393333289707</v>
          </cell>
          <cell r="R40">
            <v>2.0268777304042587</v>
          </cell>
          <cell r="S40">
            <v>0.12528005920210822</v>
          </cell>
          <cell r="T40">
            <v>0.12528005920210822</v>
          </cell>
          <cell r="U40">
            <v>2.4014280189135429</v>
          </cell>
        </row>
        <row r="41">
          <cell r="B41" t="str">
            <v xml:space="preserve">  . Administración Central</v>
          </cell>
          <cell r="C41">
            <v>847.91800000000001</v>
          </cell>
          <cell r="E41">
            <v>-0.27409318901067126</v>
          </cell>
          <cell r="F41">
            <v>-0.45695155194219739</v>
          </cell>
          <cell r="G41">
            <v>-1.8858353745113798</v>
          </cell>
          <cell r="H41">
            <v>-5.2158201082300621</v>
          </cell>
          <cell r="I41">
            <v>-9.7727559263853685</v>
          </cell>
          <cell r="J41">
            <v>-11.737160876174634</v>
          </cell>
          <cell r="K41">
            <v>-11.374525309261207</v>
          </cell>
          <cell r="L41">
            <v>-7.3720012002631785</v>
          </cell>
          <cell r="M41">
            <v>-1.4639769452449602</v>
          </cell>
          <cell r="N41">
            <v>-3.5433519425771998</v>
          </cell>
          <cell r="O41">
            <v>-3.5000000000000031</v>
          </cell>
          <cell r="Q41">
            <v>-0.36129465298416885</v>
          </cell>
          <cell r="R41">
            <v>-1.9570051427911044</v>
          </cell>
          <cell r="S41">
            <v>-10.092842358849069</v>
          </cell>
          <cell r="T41">
            <v>-10.092842358849069</v>
          </cell>
          <cell r="U41">
            <v>-2.8223097568825239</v>
          </cell>
        </row>
        <row r="42">
          <cell r="B42" t="str">
            <v xml:space="preserve">  . Administraciones Territoriales</v>
          </cell>
          <cell r="C42">
            <v>1214.0479999999991</v>
          </cell>
          <cell r="D42">
            <v>2424.4520000000007</v>
          </cell>
          <cell r="E42">
            <v>6.6421751894933267</v>
          </cell>
          <cell r="F42">
            <v>4.9513432480254194</v>
          </cell>
          <cell r="G42">
            <v>6.1757578219373999</v>
          </cell>
          <cell r="H42">
            <v>4.8638943384778477</v>
          </cell>
          <cell r="I42">
            <v>5.8648418857379481</v>
          </cell>
          <cell r="J42">
            <v>8.5023772646840801</v>
          </cell>
          <cell r="K42">
            <v>9.434553385018063</v>
          </cell>
          <cell r="L42">
            <v>11.198559269229257</v>
          </cell>
          <cell r="M42">
            <v>5.8985125463058896</v>
          </cell>
          <cell r="N42">
            <v>6.2741464039448802</v>
          </cell>
          <cell r="O42">
            <v>6.0999999999999943</v>
          </cell>
          <cell r="P42">
            <v>4.1975708716225579</v>
          </cell>
          <cell r="Q42">
            <v>3.1943467729332751</v>
          </cell>
          <cell r="R42">
            <v>5.6539948606068782</v>
          </cell>
          <cell r="S42">
            <v>8.7581811764410933</v>
          </cell>
          <cell r="T42">
            <v>8.7581811764410933</v>
          </cell>
          <cell r="U42">
            <v>6.0919378537165558</v>
          </cell>
          <cell r="V42">
            <v>-3.4299709790089157</v>
          </cell>
          <cell r="W42">
            <v>5.3134894485607376</v>
          </cell>
        </row>
        <row r="43">
          <cell r="B43" t="str">
            <v>Pensionistas</v>
          </cell>
          <cell r="C43">
            <v>7765.689657738094</v>
          </cell>
          <cell r="E43">
            <v>1.4017801489480508</v>
          </cell>
          <cell r="F43">
            <v>1.3266281384673562</v>
          </cell>
          <cell r="G43">
            <v>1.2434023890461443</v>
          </cell>
          <cell r="H43">
            <v>1.1858256255005806</v>
          </cell>
          <cell r="I43">
            <v>1.1332161421145015</v>
          </cell>
          <cell r="J43">
            <v>1.1460317107829132</v>
          </cell>
          <cell r="K43">
            <v>1.113729308952327</v>
          </cell>
          <cell r="L43">
            <v>1.0914491041468466</v>
          </cell>
          <cell r="M43">
            <v>1.1384573808943754</v>
          </cell>
          <cell r="N43">
            <v>1.0486767035963407</v>
          </cell>
          <cell r="O43">
            <v>0.731288883120218</v>
          </cell>
          <cell r="Q43">
            <v>1.7864620034494354</v>
          </cell>
          <cell r="R43">
            <v>1.2890577573101836</v>
          </cell>
          <cell r="S43">
            <v>1.121043924001756</v>
          </cell>
          <cell r="T43">
            <v>1.121043924001756</v>
          </cell>
          <cell r="U43">
            <v>0.97239755671518768</v>
          </cell>
        </row>
        <row r="44">
          <cell r="B44" t="str">
            <v>Beneficiarios de prestaciones de desempleo</v>
          </cell>
          <cell r="C44">
            <v>818.48958333333314</v>
          </cell>
          <cell r="E44">
            <v>-11.618207357282728</v>
          </cell>
          <cell r="F44">
            <v>-10.711042957531625</v>
          </cell>
          <cell r="G44">
            <v>-8.0268879929095043</v>
          </cell>
          <cell r="H44">
            <v>-6.8903522759274143</v>
          </cell>
          <cell r="I44">
            <v>-4.4679352690033758</v>
          </cell>
          <cell r="J44">
            <v>-3.8755775380854729</v>
          </cell>
          <cell r="K44">
            <v>-1.83017928801118</v>
          </cell>
          <cell r="L44">
            <v>-0.41181525198648039</v>
          </cell>
          <cell r="M44">
            <v>3.798240616030113</v>
          </cell>
          <cell r="N44">
            <v>6.0738485190163338</v>
          </cell>
          <cell r="O44">
            <v>6.7981767031296769</v>
          </cell>
          <cell r="Q44">
            <v>-11.413598927944639</v>
          </cell>
          <cell r="R44">
            <v>-9.4086798896878641</v>
          </cell>
          <cell r="S44">
            <v>-2.6883117088990329</v>
          </cell>
          <cell r="T44">
            <v>-2.6883117088990329</v>
          </cell>
          <cell r="U44">
            <v>5.5005778779030567</v>
          </cell>
        </row>
        <row r="45">
          <cell r="B45" t="str">
            <v>Retribuciones a consejeros (millardos)</v>
          </cell>
          <cell r="C45">
            <v>126.10000000000002</v>
          </cell>
          <cell r="D45">
            <v>132.30000000000001</v>
          </cell>
          <cell r="E45">
            <v>164.50000000000017</v>
          </cell>
          <cell r="F45">
            <v>184.40000000000009</v>
          </cell>
          <cell r="H45">
            <v>2.1648565820379551</v>
          </cell>
          <cell r="I45">
            <v>1.6710568480403865</v>
          </cell>
          <cell r="J45">
            <v>4.6464638117694745</v>
          </cell>
          <cell r="K45">
            <v>11.085735633618876</v>
          </cell>
          <cell r="L45">
            <v>20.006840354597124</v>
          </cell>
          <cell r="M45">
            <v>25.795606586756946</v>
          </cell>
          <cell r="N45">
            <v>27.096680973422927</v>
          </cell>
          <cell r="O45">
            <v>24.293369171301784</v>
          </cell>
          <cell r="P45">
            <v>18.808177183323991</v>
          </cell>
          <cell r="Q45">
            <v>13.924564533174744</v>
          </cell>
          <cell r="R45">
            <v>9.9597512372441521</v>
          </cell>
          <cell r="S45">
            <v>6.678189027082948</v>
          </cell>
          <cell r="U45">
            <v>4.9167327517842887</v>
          </cell>
          <cell r="V45">
            <v>24.338624338624456</v>
          </cell>
          <cell r="W45">
            <v>16.291698683581579</v>
          </cell>
        </row>
        <row r="47">
          <cell r="B47" t="str">
            <v>Retribuciones netas</v>
          </cell>
          <cell r="C47">
            <v>44832.283031283281</v>
          </cell>
          <cell r="E47">
            <v>11.523809316166055</v>
          </cell>
          <cell r="F47">
            <v>8.4647746514409974</v>
          </cell>
          <cell r="G47">
            <v>8.3604924077452125</v>
          </cell>
          <cell r="H47">
            <v>11.229978395071294</v>
          </cell>
          <cell r="I47">
            <v>9.9870978922234279</v>
          </cell>
          <cell r="J47">
            <v>8.528222565875998</v>
          </cell>
          <cell r="K47">
            <v>8.750902851205522</v>
          </cell>
          <cell r="L47">
            <v>6.6532404899212638</v>
          </cell>
          <cell r="M47">
            <v>8.26863445136512</v>
          </cell>
          <cell r="N47">
            <v>8.8319158206458646</v>
          </cell>
          <cell r="O47">
            <v>8.4854471367757043</v>
          </cell>
          <cell r="Q47">
            <v>6.65373686605919</v>
          </cell>
          <cell r="R47">
            <v>9.9174283509566372</v>
          </cell>
          <cell r="S47">
            <v>8.3554628036279546</v>
          </cell>
          <cell r="T47">
            <v>8.3554628036279546</v>
          </cell>
          <cell r="U47">
            <v>8.5338746647071861</v>
          </cell>
        </row>
        <row r="48">
          <cell r="B48" t="str">
            <v>Tipo medio de retención</v>
          </cell>
          <cell r="C48">
            <v>10.951752148552398</v>
          </cell>
          <cell r="D48">
            <v>11.536</v>
          </cell>
          <cell r="E48">
            <v>-11.611505534001642</v>
          </cell>
          <cell r="F48">
            <v>-10.506780826463435</v>
          </cell>
          <cell r="G48">
            <v>-12.001426651818914</v>
          </cell>
          <cell r="H48">
            <v>-9.6819894372106354</v>
          </cell>
          <cell r="I48">
            <v>1.1612515089352904</v>
          </cell>
          <cell r="J48">
            <v>2.8251340365116118</v>
          </cell>
          <cell r="K48">
            <v>2.4607913569627771</v>
          </cell>
          <cell r="L48">
            <v>3.6465192469879559</v>
          </cell>
          <cell r="M48">
            <v>5.9137923089705335</v>
          </cell>
          <cell r="N48">
            <v>3.9376049474983965</v>
          </cell>
          <cell r="O48">
            <v>4.0039325987485164</v>
          </cell>
          <cell r="P48">
            <v>42.978092628464992</v>
          </cell>
          <cell r="Q48">
            <v>3.2289851109882806</v>
          </cell>
          <cell r="R48">
            <v>-10.873122970356819</v>
          </cell>
          <cell r="S48">
            <v>2.598249592992663</v>
          </cell>
          <cell r="T48">
            <v>2.598249592992663</v>
          </cell>
          <cell r="U48">
            <v>4.599419661787163</v>
          </cell>
          <cell r="V48">
            <v>256.00728155339795</v>
          </cell>
          <cell r="W48">
            <v>26.817256111574462</v>
          </cell>
        </row>
        <row r="49">
          <cell r="B49" t="str">
            <v>Salario medio</v>
          </cell>
          <cell r="C49">
            <v>2931.4760127882942</v>
          </cell>
          <cell r="E49">
            <v>5.6751068240963765</v>
          </cell>
          <cell r="F49">
            <v>2.9648827430334812</v>
          </cell>
          <cell r="G49">
            <v>2.3972647034223638</v>
          </cell>
          <cell r="H49">
            <v>6.8063927630783283</v>
          </cell>
          <cell r="I49">
            <v>5.4119778512117023</v>
          </cell>
          <cell r="J49">
            <v>4.7839735052521926</v>
          </cell>
          <cell r="K49">
            <v>4.6823831010841532</v>
          </cell>
          <cell r="L49">
            <v>2.0624036508654076</v>
          </cell>
          <cell r="M49">
            <v>5.0104981424889949</v>
          </cell>
          <cell r="N49">
            <v>4.7233577527210802</v>
          </cell>
          <cell r="O49">
            <v>5.1881242935381433</v>
          </cell>
          <cell r="Q49">
            <v>2.6765044244148273</v>
          </cell>
          <cell r="R49">
            <v>4.528602856359587</v>
          </cell>
          <cell r="S49">
            <v>4.088933567705566</v>
          </cell>
          <cell r="T49">
            <v>4.088933567705566</v>
          </cell>
          <cell r="U49">
            <v>4.9701896553511871</v>
          </cell>
        </row>
        <row r="50">
          <cell r="B50" t="str">
            <v>. Sector privado</v>
          </cell>
          <cell r="C50">
            <v>3034.8151427911848</v>
          </cell>
          <cell r="E50">
            <v>6.3334368206827252</v>
          </cell>
          <cell r="F50">
            <v>2.9353349351560087</v>
          </cell>
          <cell r="G50">
            <v>2.7028117075297731</v>
          </cell>
          <cell r="H50">
            <v>6.5672232594719437</v>
          </cell>
          <cell r="I50">
            <v>4.7875565179477997</v>
          </cell>
          <cell r="J50">
            <v>4.7654450561726236</v>
          </cell>
          <cell r="K50">
            <v>4.278228645788551</v>
          </cell>
          <cell r="L50">
            <v>1.9784596244899921</v>
          </cell>
          <cell r="M50">
            <v>5.1666994175331826</v>
          </cell>
          <cell r="N50">
            <v>4.8721464619642552</v>
          </cell>
          <cell r="O50">
            <v>5.5456075935065519</v>
          </cell>
          <cell r="Q50">
            <v>2.402259854502109</v>
          </cell>
          <cell r="R50">
            <v>4.7007834416770367</v>
          </cell>
          <cell r="S50">
            <v>3.787703095228534</v>
          </cell>
          <cell r="T50">
            <v>3.787703095228534</v>
          </cell>
          <cell r="U50">
            <v>5.1931029575182031</v>
          </cell>
        </row>
        <row r="51">
          <cell r="B51" t="str">
            <v>. Sector público</v>
          </cell>
          <cell r="C51">
            <v>3098.0360793648579</v>
          </cell>
          <cell r="E51">
            <v>1.7655297245660728</v>
          </cell>
          <cell r="F51">
            <v>2.6873280309194891</v>
          </cell>
          <cell r="G51">
            <v>-0.82058329586404133</v>
          </cell>
          <cell r="H51">
            <v>4.9059958826349614</v>
          </cell>
          <cell r="I51">
            <v>5.1547304721405007</v>
          </cell>
          <cell r="J51">
            <v>2.9602590758716074</v>
          </cell>
          <cell r="K51">
            <v>5.6129966904520545</v>
          </cell>
          <cell r="L51">
            <v>2.185275739098369</v>
          </cell>
          <cell r="M51">
            <v>2.3842321445788794</v>
          </cell>
          <cell r="N51">
            <v>3.0506183221360894</v>
          </cell>
          <cell r="O51">
            <v>2.0120931882471327</v>
          </cell>
          <cell r="Q51">
            <v>3.7842194499747572</v>
          </cell>
          <cell r="R51">
            <v>2.2282426693957635</v>
          </cell>
          <cell r="S51">
            <v>3.906953691045878</v>
          </cell>
          <cell r="T51">
            <v>3.906953691045878</v>
          </cell>
          <cell r="U51">
            <v>2.9919238980589569</v>
          </cell>
        </row>
        <row r="52">
          <cell r="B52" t="str">
            <v>Total</v>
          </cell>
          <cell r="C52">
            <v>39875.358</v>
          </cell>
          <cell r="D52">
            <v>42680.044999999998</v>
          </cell>
          <cell r="E52">
            <v>46142.667000000001</v>
          </cell>
          <cell r="F52">
            <v>50240.009077183597</v>
          </cell>
          <cell r="H52">
            <v>7.0294064292172553</v>
          </cell>
          <cell r="I52">
            <v>6.6225405457343456</v>
          </cell>
          <cell r="J52">
            <v>7.199474068515288</v>
          </cell>
          <cell r="K52">
            <v>7.2462467216592774</v>
          </cell>
          <cell r="L52">
            <v>8.5560571436108734</v>
          </cell>
          <cell r="M52">
            <v>7.9560424077414815</v>
          </cell>
          <cell r="N52">
            <v>7.6497426614188457</v>
          </cell>
          <cell r="O52">
            <v>8.3092656542212531</v>
          </cell>
          <cell r="P52">
            <v>10.058302378241191</v>
          </cell>
          <cell r="Q52">
            <v>8.8464142903651233</v>
          </cell>
          <cell r="R52">
            <v>9.0225941027839873</v>
          </cell>
          <cell r="S52">
            <v>7.8428275019054583</v>
          </cell>
          <cell r="U52">
            <v>7.0336346572737938</v>
          </cell>
          <cell r="V52">
            <v>8.1129764507043127</v>
          </cell>
          <cell r="W52">
            <v>9.4288954219858834</v>
          </cell>
        </row>
        <row r="54">
          <cell r="B54" t="str">
            <v>(*) En los períodos incompletos las tasas están calculadas sobre los meses para los que existe información.</v>
          </cell>
          <cell r="C54">
            <v>37523.866999999998</v>
          </cell>
          <cell r="D54">
            <v>40255.593000000001</v>
          </cell>
          <cell r="E54">
            <v>43801.373</v>
          </cell>
          <cell r="F54">
            <v>47732.122987765266</v>
          </cell>
          <cell r="H54">
            <v>7.577310896500622</v>
          </cell>
          <cell r="I54">
            <v>6.9620727497741175</v>
          </cell>
          <cell r="J54">
            <v>7.3899720304134053</v>
          </cell>
          <cell r="K54">
            <v>7.2216730090459258</v>
          </cell>
          <cell r="L54">
            <v>8.6608371898861503</v>
          </cell>
          <cell r="M54">
            <v>8.9913650291911331</v>
          </cell>
          <cell r="N54">
            <v>8.3825283394244323</v>
          </cell>
          <cell r="O54">
            <v>9.1511988678584011</v>
          </cell>
          <cell r="P54">
            <v>10.433206874302293</v>
          </cell>
          <cell r="Q54">
            <v>8.9569804690719845</v>
          </cell>
          <cell r="R54">
            <v>8.9289283838605016</v>
          </cell>
          <cell r="S54">
            <v>7.8739028312289516</v>
          </cell>
          <cell r="U54">
            <v>7.2799693059353467</v>
          </cell>
          <cell r="V54">
            <v>8.8081673520496864</v>
          </cell>
          <cell r="W54">
            <v>9.6615546969173174</v>
          </cell>
        </row>
        <row r="55">
          <cell r="B55" t="str">
            <v>(1) Salarios privados (inc.consejeros)+profesionales+premios.</v>
          </cell>
          <cell r="C55">
            <v>21497.79339170552</v>
          </cell>
          <cell r="D55">
            <v>23340.580849036469</v>
          </cell>
          <cell r="E55">
            <v>25622.003747593259</v>
          </cell>
          <cell r="F55">
            <v>28087.642549776843</v>
          </cell>
          <cell r="H55">
            <v>8.5743843286296251</v>
          </cell>
          <cell r="I55">
            <v>8.5193075512142169</v>
          </cell>
          <cell r="J55">
            <v>8.1535678045310931</v>
          </cell>
          <cell r="K55">
            <v>8.9957216003992535</v>
          </cell>
          <cell r="L55">
            <v>9.4268959221906368</v>
          </cell>
          <cell r="M55">
            <v>9.7779453248345138</v>
          </cell>
          <cell r="N55">
            <v>9.8128200140332069</v>
          </cell>
          <cell r="O55">
            <v>10.020591334970019</v>
          </cell>
          <cell r="P55">
            <v>11.009363830031727</v>
          </cell>
          <cell r="Q55">
            <v>9.975500069016352</v>
          </cell>
          <cell r="R55">
            <v>9.2272210169545676</v>
          </cell>
          <cell r="S55">
            <v>8.5518850012994427</v>
          </cell>
          <cell r="U55">
            <v>8.5719842206779724</v>
          </cell>
          <cell r="V55">
            <v>9.7744906749009637</v>
          </cell>
          <cell r="W55">
            <v>10.477925954063917</v>
          </cell>
        </row>
        <row r="56">
          <cell r="B56" t="str">
            <v>(2) Salarios públicos+pensiones+desempleo.</v>
          </cell>
          <cell r="C56">
            <v>16026.073608294479</v>
          </cell>
          <cell r="D56">
            <v>16915.012150963539</v>
          </cell>
          <cell r="E56">
            <v>18179.369252406737</v>
          </cell>
          <cell r="F56">
            <v>19644.480437988408</v>
          </cell>
          <cell r="H56">
            <v>6.155721274600956</v>
          </cell>
          <cell r="I56">
            <v>4.9427336312659609</v>
          </cell>
          <cell r="J56">
            <v>6.3678290388660352</v>
          </cell>
          <cell r="K56">
            <v>4.8811379298713709</v>
          </cell>
          <cell r="L56">
            <v>7.5437343975227611</v>
          </cell>
          <cell r="M56">
            <v>7.936606947896796</v>
          </cell>
          <cell r="N56">
            <v>6.4358091723173416</v>
          </cell>
          <cell r="O56">
            <v>7.9591952412216616</v>
          </cell>
          <cell r="P56">
            <v>9.5783156752450296</v>
          </cell>
          <cell r="Q56">
            <v>7.5679060106211393</v>
          </cell>
          <cell r="R56">
            <v>8.5100513976291925</v>
          </cell>
          <cell r="S56">
            <v>6.9265880520296585</v>
          </cell>
          <cell r="U56">
            <v>5.5468267798856248</v>
          </cell>
          <cell r="V56">
            <v>7.4747631876290193</v>
          </cell>
          <cell r="W56">
            <v>8.5026387488475805</v>
          </cell>
        </row>
        <row r="57">
          <cell r="B57" t="str">
            <v>(3) Incluye los ingresos de las Corporaciones Locales.</v>
          </cell>
        </row>
      </sheetData>
      <sheetData sheetId="4"/>
      <sheetData sheetId="5"/>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I1. Previsiones tendenciales"/>
      <sheetName val="I2. Escen. Ajust. CN Tendencial"/>
      <sheetName val="I3. Evolución funcional"/>
      <sheetName val="I4. Escenario presupuestario"/>
      <sheetName val="I5. Escenario ajustes CN"/>
      <sheetName val="I6. Escenario Cuenta 413"/>
      <sheetName val="I7. Medidas ingresos"/>
      <sheetName val="I8. Medidas gastos"/>
      <sheetName val="I9. Correlac. Escenario-Medidas"/>
      <sheetName val="I10. Operaciones one-off"/>
      <sheetName val="I11. Detalle Inejecución"/>
      <sheetName val="I12. Resumen ingresos"/>
      <sheetName val="I13. Resumen gastos"/>
      <sheetName val="I14. Cuadros para publicar"/>
      <sheetName val="I15. Regla de gasto"/>
      <sheetName val="I30. Desglose medidas I7 e I8"/>
      <sheetName val="I31. Otras medidas de ahorro"/>
      <sheetName val="I32a. Avance proceso reordenac."/>
      <sheetName val="I32b.1 Avance proceso reorden."/>
      <sheetName val="I32b.2 Avance proceso reorden."/>
      <sheetName val="claves"/>
    </sheetNames>
    <sheetDataSet>
      <sheetData sheetId="0">
        <row r="8">
          <cell r="B8" t="str">
            <v>Comunidad Autónoma de las Illes Balears</v>
          </cell>
        </row>
      </sheetData>
      <sheetData sheetId="1" refreshError="1"/>
      <sheetData sheetId="2" refreshError="1"/>
      <sheetData sheetId="3" refreshError="1"/>
      <sheetData sheetId="4" refreshError="1"/>
      <sheetData sheetId="5" refreshError="1"/>
      <sheetData sheetId="6" refreshError="1"/>
      <sheetData sheetId="7">
        <row r="152">
          <cell r="A152" t="str">
            <v>(*)     Asociar a cada medida un número, que se mantendrá para los detalles aportados de dicha medida.</v>
          </cell>
        </row>
      </sheetData>
      <sheetData sheetId="8"/>
      <sheetData sheetId="9" refreshError="1"/>
      <sheetData sheetId="10" refreshError="1"/>
      <sheetData sheetId="11" refreshError="1"/>
      <sheetData sheetId="12">
        <row r="26">
          <cell r="A26" t="str">
            <v/>
          </cell>
        </row>
      </sheetData>
      <sheetData sheetId="13">
        <row r="35">
          <cell r="A35" t="str">
            <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ow r="3">
          <cell r="A3" t="str">
            <v>G_I</v>
          </cell>
          <cell r="AO3" t="str">
            <v>Ingresos</v>
          </cell>
          <cell r="AQ3" t="str">
            <v>I_III</v>
          </cell>
          <cell r="AR3">
            <v>1</v>
          </cell>
          <cell r="AS3" t="str">
            <v>Consorcios</v>
          </cell>
          <cell r="AT3" t="str">
            <v>RDL 14/2012</v>
          </cell>
        </row>
        <row r="4">
          <cell r="A4" t="str">
            <v>G_II</v>
          </cell>
          <cell r="AO4" t="str">
            <v>Gastos</v>
          </cell>
          <cell r="AQ4" t="str">
            <v>I_IV</v>
          </cell>
          <cell r="AR4">
            <v>0</v>
          </cell>
          <cell r="AS4" t="str">
            <v>Sociedades mercantiles</v>
          </cell>
          <cell r="AT4" t="str">
            <v>RDL 16/2012</v>
          </cell>
        </row>
        <row r="5">
          <cell r="A5" t="str">
            <v>G_III</v>
          </cell>
          <cell r="AQ5" t="str">
            <v>I_V</v>
          </cell>
          <cell r="AR5">
            <v>-1</v>
          </cell>
          <cell r="AS5" t="str">
            <v>Fundaciones y Otras Instituciones sin ánimo de lucro</v>
          </cell>
          <cell r="AT5" t="str">
            <v>RDL 20/2012</v>
          </cell>
        </row>
        <row r="6">
          <cell r="A6" t="str">
            <v>G_IV</v>
          </cell>
          <cell r="AQ6" t="str">
            <v>I_VI</v>
          </cell>
          <cell r="AS6" t="str">
            <v>OO.AA. y resto de entes públicos</v>
          </cell>
          <cell r="AT6" t="str">
            <v>RDL 17/2014</v>
          </cell>
        </row>
        <row r="7">
          <cell r="A7" t="str">
            <v>G_V</v>
          </cell>
          <cell r="AQ7" t="str">
            <v>I_VII</v>
          </cell>
          <cell r="AT7" t="str">
            <v>Ley de Presupuestos de la CA para 2012</v>
          </cell>
        </row>
        <row r="8">
          <cell r="A8" t="str">
            <v>G_VI</v>
          </cell>
          <cell r="AQ8" t="str">
            <v>I_VIII</v>
          </cell>
          <cell r="AT8" t="str">
            <v>Ley de Presupuestos de la CA para 2013</v>
          </cell>
        </row>
        <row r="9">
          <cell r="A9" t="str">
            <v>G_VII</v>
          </cell>
          <cell r="AQ9" t="str">
            <v>I_IX</v>
          </cell>
          <cell r="AT9" t="str">
            <v>Ley de Presupuestos de la CA para 2014</v>
          </cell>
        </row>
        <row r="10">
          <cell r="A10" t="str">
            <v>G_VIII</v>
          </cell>
          <cell r="AQ10" t="str">
            <v>G_I</v>
          </cell>
          <cell r="AT10" t="str">
            <v>Ley de Presupuestos de la CA para 2015</v>
          </cell>
        </row>
        <row r="11">
          <cell r="A11" t="str">
            <v>G_IX</v>
          </cell>
          <cell r="AQ11" t="str">
            <v>G_II</v>
          </cell>
          <cell r="AT11" t="str">
            <v>Ley de Presupuestos de la CA para 2016</v>
          </cell>
        </row>
        <row r="12">
          <cell r="AQ12" t="str">
            <v>G_III</v>
          </cell>
          <cell r="AT12" t="str">
            <v>Ley de Presupuestos de la CA para 2017</v>
          </cell>
        </row>
        <row r="13">
          <cell r="AQ13" t="str">
            <v>G_IV</v>
          </cell>
          <cell r="AT13" t="str">
            <v>Ley de Medidas de la CA para 2012</v>
          </cell>
        </row>
        <row r="14">
          <cell r="AQ14" t="str">
            <v>G_V</v>
          </cell>
          <cell r="AT14" t="str">
            <v>Ley de Medidas de la CA para 2013</v>
          </cell>
        </row>
        <row r="15">
          <cell r="AQ15" t="str">
            <v>G_VI</v>
          </cell>
          <cell r="AT15" t="str">
            <v>Ley de Medidas de la CA para 2014</v>
          </cell>
        </row>
        <row r="16">
          <cell r="AQ16" t="str">
            <v>G_VII</v>
          </cell>
          <cell r="AT16" t="str">
            <v>Ley de Medidas de la CA para 2015</v>
          </cell>
        </row>
        <row r="17">
          <cell r="AQ17" t="str">
            <v>G_VIII</v>
          </cell>
          <cell r="AT17" t="str">
            <v>Ley de Medidas de la CA para 2016</v>
          </cell>
        </row>
        <row r="18">
          <cell r="AQ18" t="str">
            <v>G_IX</v>
          </cell>
          <cell r="AT18" t="str">
            <v>Ley de Medidas de la CA para 2017</v>
          </cell>
        </row>
        <row r="19">
          <cell r="AT19" t="str">
            <v>Acuerdo no disponibilidad</v>
          </cell>
        </row>
        <row r="20">
          <cell r="AT20" t="str">
            <v>Reordenación S. Público</v>
          </cell>
        </row>
        <row r="21">
          <cell r="AT21" t="str">
            <v>Otro origen normativo</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4.3.1"/>
    </sheetNames>
    <sheetDataSet>
      <sheetData sheetId="0">
        <row r="2">
          <cell r="A2" t="str">
            <v>Presupuesto 2010</v>
          </cell>
        </row>
        <row r="3">
          <cell r="A3" t="str">
            <v>Conceptos</v>
          </cell>
          <cell r="B3" t="str">
            <v>SEHyP
05-923M</v>
          </cell>
          <cell r="C3" t="str">
            <v>SGH
06-931O</v>
          </cell>
        </row>
        <row r="5">
          <cell r="A5" t="str">
            <v>I. Gastos de personal</v>
          </cell>
          <cell r="B5">
            <v>22597.86</v>
          </cell>
          <cell r="C5">
            <v>731.08</v>
          </cell>
        </row>
        <row r="6">
          <cell r="A6" t="str">
            <v>Art. 20 Arrendamientos y cánones</v>
          </cell>
          <cell r="B6" t="str">
            <v>-</v>
          </cell>
          <cell r="C6" t="str">
            <v>-</v>
          </cell>
        </row>
        <row r="7">
          <cell r="A7" t="str">
            <v>Art. 21 Reparaciones mantenimiento y conservación</v>
          </cell>
          <cell r="B7">
            <v>40.74</v>
          </cell>
          <cell r="C7">
            <v>6.41</v>
          </cell>
        </row>
        <row r="8">
          <cell r="A8" t="str">
            <v>Art. 22 Material, suministros y otros</v>
          </cell>
          <cell r="B8">
            <v>120.23</v>
          </cell>
          <cell r="C8">
            <v>52.86</v>
          </cell>
        </row>
        <row r="9">
          <cell r="A9" t="str">
            <v>Art. 23 Indemnizaciones por razón del servicio</v>
          </cell>
          <cell r="B9">
            <v>241.77</v>
          </cell>
          <cell r="C9">
            <v>63.43</v>
          </cell>
        </row>
        <row r="10">
          <cell r="A10" t="str">
            <v>Art. 24 Gastos de publicaciones</v>
          </cell>
          <cell r="B10" t="str">
            <v>-</v>
          </cell>
          <cell r="C10" t="str">
            <v>-</v>
          </cell>
        </row>
        <row r="11">
          <cell r="A11" t="str">
            <v>II. Gastos corrientes en bienes y servicios</v>
          </cell>
          <cell r="B11">
            <v>402.74</v>
          </cell>
          <cell r="C11">
            <v>122.69999999999999</v>
          </cell>
        </row>
        <row r="12">
          <cell r="A12" t="str">
            <v>Art. 31 Intereses de prestamos</v>
          </cell>
          <cell r="B12" t="str">
            <v>-</v>
          </cell>
          <cell r="C12" t="str">
            <v>-</v>
          </cell>
        </row>
        <row r="13">
          <cell r="A13" t="str">
            <v>Art. 35 Intereses de demora y otros</v>
          </cell>
          <cell r="B13" t="str">
            <v>-</v>
          </cell>
          <cell r="C13" t="str">
            <v>-</v>
          </cell>
        </row>
        <row r="14">
          <cell r="A14" t="str">
            <v>III. Gastos financieros</v>
          </cell>
          <cell r="B14">
            <v>0</v>
          </cell>
          <cell r="C14">
            <v>0</v>
          </cell>
        </row>
        <row r="15">
          <cell r="A15" t="str">
            <v>Art. 48 Transferncias a familias e instituciones 
sin fines de lucro</v>
          </cell>
          <cell r="B15" t="str">
            <v>-</v>
          </cell>
          <cell r="C15" t="str">
            <v>-</v>
          </cell>
        </row>
        <row r="16">
          <cell r="A16" t="str">
            <v>Art. 49 Transferncias al exterior</v>
          </cell>
          <cell r="B16">
            <v>469.54</v>
          </cell>
          <cell r="C16" t="str">
            <v>-</v>
          </cell>
        </row>
        <row r="17">
          <cell r="A17" t="str">
            <v>IV. Transferencias corrientes</v>
          </cell>
          <cell r="B17">
            <v>469.54</v>
          </cell>
          <cell r="C17">
            <v>0</v>
          </cell>
        </row>
        <row r="18">
          <cell r="A18" t="str">
            <v>Art. 62 Inversión nueva</v>
          </cell>
          <cell r="B18" t="str">
            <v>-</v>
          </cell>
          <cell r="C18" t="str">
            <v>-</v>
          </cell>
        </row>
        <row r="19">
          <cell r="A19" t="str">
            <v>Art. 63 Inversión de reposición</v>
          </cell>
          <cell r="B19">
            <v>135.91999999999999</v>
          </cell>
          <cell r="C19">
            <v>22.01</v>
          </cell>
        </row>
        <row r="20">
          <cell r="A20" t="str">
            <v>Art. 64 Inversión de carácter inmaterial</v>
          </cell>
          <cell r="B20" t="str">
            <v>-</v>
          </cell>
          <cell r="C20" t="str">
            <v>-</v>
          </cell>
        </row>
        <row r="21">
          <cell r="A21" t="str">
            <v>VI. Inversiones reales</v>
          </cell>
          <cell r="B21">
            <v>135.91999999999999</v>
          </cell>
          <cell r="C21">
            <v>22.01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MENTO"/>
      <sheetName val="gtipos"/>
      <sheetName val="femp"/>
      <sheetName val="DEDSOC"/>
      <sheetName val="FOMENT"/>
      <sheetName val="pres"/>
      <sheetName val="CP2"/>
    </sheetNames>
    <sheetDataSet>
      <sheetData sheetId="0"/>
      <sheetData sheetId="1" refreshError="1"/>
      <sheetData sheetId="2" refreshError="1"/>
      <sheetData sheetId="3" refreshError="1"/>
      <sheetData sheetId="4" refreshError="1"/>
      <sheetData sheetId="5" refreshError="1"/>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RETK"/>
      <sheetName val="MM12"/>
      <sheetName val="Datos"/>
      <sheetName val="#¡REF"/>
      <sheetName val="G34"/>
    </sheetNames>
    <sheetDataSet>
      <sheetData sheetId="0"/>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SION (2)"/>
      <sheetName val="PENSION"/>
      <sheetName val="RESTO PEC"/>
      <sheetName val="PE-PIB"/>
      <sheetName val="Macro3"/>
      <sheetName val="prueba"/>
    </sheetNames>
    <sheetDataSet>
      <sheetData sheetId="0" refreshError="1"/>
      <sheetData sheetId="1"/>
      <sheetData sheetId="2" refreshError="1"/>
      <sheetData sheetId="3" refreshError="1"/>
      <sheetData sheetId="4"/>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SION (2)"/>
      <sheetName val="PENSION"/>
      <sheetName val="RESTO PEC"/>
      <sheetName val="PE-PIB"/>
      <sheetName val="Macro3"/>
      <sheetName val="prueba"/>
    </sheetNames>
    <sheetDataSet>
      <sheetData sheetId="0" refreshError="1"/>
      <sheetData sheetId="1"/>
      <sheetData sheetId="2" refreshError="1"/>
      <sheetData sheetId="3" refreshError="1"/>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I1. Previsiones tendenciales"/>
      <sheetName val="I2. Escen. Ajust. CN Tendencial"/>
      <sheetName val="I3. Evolución funcional"/>
      <sheetName val="I4. Escenario presupuestario"/>
      <sheetName val="I5. Escenario ajustes CN"/>
      <sheetName val="I6. Escenario Cuenta 413"/>
      <sheetName val="I7. Medidas ingresos"/>
      <sheetName val="I8. Medidas gastos"/>
      <sheetName val="I9. Correlac. Escenario-Medidas"/>
      <sheetName val="I10. Operaciones one-off"/>
      <sheetName val="I11. Detalle Inejecución"/>
      <sheetName val="I12. Resumen ingresos"/>
      <sheetName val="I13. Resumen gastos"/>
      <sheetName val="I14. Cuadros para publicar"/>
      <sheetName val="I15. Regla de gasto"/>
      <sheetName val="I30. Desglose medidas I7 e I8"/>
      <sheetName val="I31. Otras medidas de ahorro"/>
      <sheetName val="I32a. Avance proceso reordenac."/>
      <sheetName val="I32b.1 Avance proceso reorden."/>
      <sheetName val="I32b.2 Avance proceso reorden."/>
      <sheetName val="cla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
          <cell r="B3" t="str">
            <v>I_I</v>
          </cell>
          <cell r="C3" t="str">
            <v>Enero</v>
          </cell>
          <cell r="D3">
            <v>2010</v>
          </cell>
          <cell r="E3" t="str">
            <v>Norma Estatal</v>
          </cell>
          <cell r="F3" t="str">
            <v>Incluida en la Ley de Presupuestos y/o Medidas de la CA</v>
          </cell>
          <cell r="G3" t="str">
            <v>Incluido en el ámbito estadística ejecución</v>
          </cell>
          <cell r="H3" t="str">
            <v>RDL 14/2012</v>
          </cell>
          <cell r="I3" t="str">
            <v>One-off</v>
          </cell>
          <cell r="J3" t="str">
            <v>Sanidad</v>
          </cell>
        </row>
        <row r="4">
          <cell r="B4" t="str">
            <v>I_II</v>
          </cell>
          <cell r="C4" t="str">
            <v>Febrero</v>
          </cell>
          <cell r="D4">
            <v>2011</v>
          </cell>
          <cell r="E4" t="str">
            <v>Norma Autonómica</v>
          </cell>
          <cell r="F4" t="str">
            <v>Adicional a la Ley de Presupuestos y/o Medidas de la CA</v>
          </cell>
          <cell r="G4" t="str">
            <v>Fuera del ámbito estadística ejecución</v>
          </cell>
          <cell r="H4" t="str">
            <v>RDL 16/2012</v>
          </cell>
          <cell r="I4" t="str">
            <v>No One-off</v>
          </cell>
          <cell r="J4" t="str">
            <v>Educación</v>
          </cell>
        </row>
        <row r="5">
          <cell r="B5" t="str">
            <v>I_III</v>
          </cell>
          <cell r="C5" t="str">
            <v>Marzo</v>
          </cell>
          <cell r="D5">
            <v>2012</v>
          </cell>
          <cell r="E5" t="str">
            <v>Norma Estatal y Autonómica</v>
          </cell>
          <cell r="H5" t="str">
            <v>RDL 20/2012</v>
          </cell>
          <cell r="J5" t="str">
            <v>S. Sociales</v>
          </cell>
        </row>
        <row r="6">
          <cell r="B6" t="str">
            <v>I_IV</v>
          </cell>
          <cell r="C6" t="str">
            <v>Abril</v>
          </cell>
          <cell r="D6">
            <v>2013</v>
          </cell>
          <cell r="H6" t="str">
            <v>RDL 17/2014</v>
          </cell>
          <cell r="J6" t="str">
            <v>Justicia</v>
          </cell>
        </row>
        <row r="7">
          <cell r="B7" t="str">
            <v>I_V</v>
          </cell>
          <cell r="C7" t="str">
            <v>Mayo</v>
          </cell>
          <cell r="D7">
            <v>2014</v>
          </cell>
          <cell r="H7" t="str">
            <v>Ley de Presupuestos de la CA para 2012</v>
          </cell>
          <cell r="J7" t="str">
            <v>Resto de materias</v>
          </cell>
        </row>
        <row r="8">
          <cell r="B8" t="str">
            <v>I_VI</v>
          </cell>
          <cell r="C8" t="str">
            <v>Junio</v>
          </cell>
          <cell r="D8">
            <v>2015</v>
          </cell>
          <cell r="H8" t="str">
            <v>Ley de Presupuestos de la CA para 2013</v>
          </cell>
        </row>
        <row r="9">
          <cell r="B9" t="str">
            <v>I_VII</v>
          </cell>
          <cell r="C9" t="str">
            <v>Julio</v>
          </cell>
          <cell r="D9">
            <v>2016</v>
          </cell>
          <cell r="H9" t="str">
            <v>Ley de Presupuestos de la CA para 2014</v>
          </cell>
        </row>
        <row r="10">
          <cell r="B10" t="str">
            <v>I_VIII</v>
          </cell>
          <cell r="C10" t="str">
            <v>Agosto</v>
          </cell>
          <cell r="D10">
            <v>2017</v>
          </cell>
          <cell r="H10" t="str">
            <v>Ley de Presupuestos de la CA para 2015</v>
          </cell>
        </row>
        <row r="11">
          <cell r="B11" t="str">
            <v>I_IX</v>
          </cell>
          <cell r="C11" t="str">
            <v>Septiembre</v>
          </cell>
          <cell r="D11">
            <v>2018</v>
          </cell>
          <cell r="H11" t="str">
            <v>Ley de Presupuestos de la CA para 2016</v>
          </cell>
        </row>
        <row r="12">
          <cell r="C12" t="str">
            <v>Octubre</v>
          </cell>
          <cell r="D12">
            <v>2019</v>
          </cell>
          <cell r="H12" t="str">
            <v>Ley de Presupuestos de la CA para 2017</v>
          </cell>
        </row>
        <row r="13">
          <cell r="C13" t="str">
            <v>Noviembre</v>
          </cell>
          <cell r="D13">
            <v>2020</v>
          </cell>
          <cell r="H13" t="str">
            <v>Ley de Medidas de la CA para 2012</v>
          </cell>
        </row>
        <row r="14">
          <cell r="C14" t="str">
            <v>Diciembre</v>
          </cell>
          <cell r="H14" t="str">
            <v>Ley de Medidas de la CA para 2013</v>
          </cell>
        </row>
        <row r="15">
          <cell r="H15" t="str">
            <v>Ley de Medidas de la CA para 2014</v>
          </cell>
        </row>
        <row r="16">
          <cell r="H16" t="str">
            <v>Ley de Medidas de la CA para 2015</v>
          </cell>
        </row>
        <row r="17">
          <cell r="H17" t="str">
            <v>Ley de Medidas de la CA para 2016</v>
          </cell>
        </row>
        <row r="18">
          <cell r="H18" t="str">
            <v>Ley de Medidas de la CA para 2017</v>
          </cell>
        </row>
        <row r="19">
          <cell r="H19" t="str">
            <v>Acuerdo no disponibilidad</v>
          </cell>
        </row>
        <row r="20">
          <cell r="H20" t="str">
            <v>Reordenación S. Público</v>
          </cell>
        </row>
        <row r="21">
          <cell r="H21" t="str">
            <v>Otro origen normativo</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ENARIO PRESUPUESTARIO"/>
      <sheetName val="ESCENARIO AJUSTES CN"/>
      <sheetName val="Detalle Inejecución"/>
      <sheetName val="ESCENARIO CUENTA 413"/>
      <sheetName val="CORRELACIÓN ESCENARIO-MEDIDAS"/>
      <sheetName val="AJUSTE FISCAL"/>
      <sheetName val="RESUMEN MEDIDAS INGRESOS"/>
      <sheetName val="RESUMEN MEDIDAS GASTOS"/>
      <sheetName val="DETALLE ACUERDOS NO DISPON."/>
      <sheetName val="MEDIDAS INGRESOS"/>
      <sheetName val="MEDIDAS GASTOS"/>
      <sheetName val="RESUMEN CUADRO GASTOS"/>
      <sheetName val="RESUMEN CUADRO INGRESOS"/>
      <sheetName val="Claves"/>
    </sheetNames>
    <sheetDataSet>
      <sheetData sheetId="0">
        <row r="1">
          <cell r="B1" t="str">
            <v>XX</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A2" t="str">
            <v>Enero</v>
          </cell>
          <cell r="N2" t="str">
            <v>Incluida en la Ley de Presupuestos de la CA</v>
          </cell>
          <cell r="V2" t="str">
            <v>Medidas retributivas generales</v>
          </cell>
          <cell r="W2" t="str">
            <v>Medidas de ahorro relacionadas con prestación de servicios y suministros</v>
          </cell>
          <cell r="Y2" t="str">
            <v>Subvenciones/ayudas</v>
          </cell>
          <cell r="AF2" t="str">
            <v>I_I</v>
          </cell>
          <cell r="AH2" t="str">
            <v>ITPAJD</v>
          </cell>
        </row>
        <row r="3">
          <cell r="N3" t="str">
            <v>Adicional a la Ley de Presupuestos de la CA</v>
          </cell>
          <cell r="V3" t="str">
            <v>Supresión/reducción paga extra</v>
          </cell>
          <cell r="W3" t="str">
            <v>Gastos protocolarios, formación e indemnizaciones por razón de servicio</v>
          </cell>
          <cell r="Y3" t="str">
            <v>Gastos farmacéuticos derivados de la compra centralizada de medicamentos</v>
          </cell>
          <cell r="AF3" t="str">
            <v>I_II</v>
          </cell>
          <cell r="AH3" t="str">
            <v>ISDMT</v>
          </cell>
        </row>
        <row r="4">
          <cell r="V4" t="str">
            <v>Medidas retributivas altos cargos</v>
          </cell>
          <cell r="W4" t="str">
            <v>Gastos farmacéuticos derivados de la compra centralizada de medicamentos</v>
          </cell>
          <cell r="Y4" t="str">
            <v>Otras medidas en materia de farmacia</v>
          </cell>
          <cell r="AF4" t="str">
            <v>I_III</v>
          </cell>
          <cell r="AH4" t="str">
            <v>Impuesto_especiales</v>
          </cell>
        </row>
        <row r="5">
          <cell r="V5" t="str">
            <v>Reducción proporcional de jornada y retribuciones</v>
          </cell>
          <cell r="W5" t="str">
            <v>Otras medidas en materia de farmacia</v>
          </cell>
          <cell r="Y5" t="str">
            <v>Medidas retributivas conciertos</v>
          </cell>
          <cell r="AF5" t="str">
            <v>I_IV</v>
          </cell>
          <cell r="AH5" t="str">
            <v>IH__IVMDH</v>
          </cell>
        </row>
        <row r="6">
          <cell r="V6" t="str">
            <v>Reducción/ supresión gratificaciones y productividad</v>
          </cell>
          <cell r="W6" t="str">
            <v>Medidas retributivas conciertos</v>
          </cell>
          <cell r="Y6" t="str">
            <v>Medidas retributivas sector público instrumental</v>
          </cell>
          <cell r="AF6" t="str">
            <v>I_V</v>
          </cell>
          <cell r="AH6" t="str">
            <v>IGIC_AIEM</v>
          </cell>
        </row>
        <row r="7">
          <cell r="V7" t="str">
            <v>Medidas de gestión/planificación de personal</v>
          </cell>
          <cell r="W7" t="str">
            <v>Otras medidas conciertos</v>
          </cell>
          <cell r="Y7" t="str">
            <v>Supresión/reducción paga extra</v>
          </cell>
          <cell r="AF7" t="str">
            <v>I_VI</v>
          </cell>
          <cell r="AH7" t="str">
            <v>Impuestos_ambientales</v>
          </cell>
        </row>
        <row r="8">
          <cell r="V8" t="str">
            <v>Otras medidas gastos del capítulo I</v>
          </cell>
          <cell r="W8" t="str">
            <v>Otras medidas gastos del capítulo II</v>
          </cell>
          <cell r="Y8" t="str">
            <v>Otras medidas conciertos</v>
          </cell>
          <cell r="AF8" t="str">
            <v>I_VII</v>
          </cell>
          <cell r="AH8" t="str">
            <v>Otros_tributos</v>
          </cell>
        </row>
        <row r="9">
          <cell r="Y9" t="str">
            <v>Otras medidas gastos del capítulo IV</v>
          </cell>
          <cell r="AF9" t="str">
            <v>I_VIII</v>
          </cell>
        </row>
        <row r="10">
          <cell r="AF10" t="str">
            <v>I_IX</v>
          </cell>
        </row>
        <row r="90">
          <cell r="S90" t="str">
            <v>Otras de naturaleza tributaria</v>
          </cell>
        </row>
        <row r="92">
          <cell r="S92" t="str">
            <v>Modificación de bases imponibles</v>
          </cell>
        </row>
        <row r="93">
          <cell r="S93" t="str">
            <v>Modificación de tipos impositivos</v>
          </cell>
        </row>
        <row r="94">
          <cell r="S94" t="str">
            <v>Modificación de bonificaciones o reducciones</v>
          </cell>
        </row>
        <row r="95">
          <cell r="S95" t="str">
            <v>Reducción mínimo exento</v>
          </cell>
        </row>
        <row r="96">
          <cell r="S96" t="str">
            <v>Exenciones y deducciones</v>
          </cell>
        </row>
        <row r="97">
          <cell r="S97" t="str">
            <v>Reducción del fraude fiscal</v>
          </cell>
        </row>
        <row r="98">
          <cell r="S98" t="str">
            <v>Nuevos tributos</v>
          </cell>
        </row>
        <row r="99">
          <cell r="S99" t="str">
            <v>Otras de naturaleza tributaria</v>
          </cell>
        </row>
        <row r="101">
          <cell r="S101" t="str">
            <v>Enajenación de inversiones reales</v>
          </cell>
        </row>
        <row r="102">
          <cell r="S102" t="str">
            <v>Concesiones</v>
          </cell>
        </row>
        <row r="103">
          <cell r="S103" t="str">
            <v>Otras de naturaleza no tributaria</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Hipótesis"/>
      <sheetName val="Resumen Trim"/>
      <sheetName val="cua0"/>
      <sheetName val="Gráfico1"/>
      <sheetName val="trim"/>
      <sheetName val="trim_sistema"/>
      <sheetName val="cua1"/>
      <sheetName val="cua2"/>
      <sheetName val="cua3"/>
      <sheetName val="cua4"/>
      <sheetName val="cua5"/>
      <sheetName val="cua6"/>
      <sheetName val="cua7"/>
      <sheetName val="cua8"/>
      <sheetName val="cua8a"/>
      <sheetName val="cua8b"/>
      <sheetName val="cua9"/>
      <sheetName val="Cua9a"/>
      <sheetName val="Cua9b"/>
      <sheetName val="cua10"/>
      <sheetName val="cua10b"/>
      <sheetName val="IGAE_anu"/>
      <sheetName val="IGAE_trim"/>
      <sheetName val="cua10a"/>
      <sheetName val="cua10c"/>
      <sheetName val="cua11"/>
      <sheetName val="cua11a"/>
      <sheetName val="HP"/>
      <sheetName val="rimp"/>
      <sheetName val="cuadros PE 2"/>
      <sheetName val="cuadros PE 3"/>
      <sheetName val="alq"/>
      <sheetName val="Hoja2"/>
      <sheetName val="PIB pot_NAWRU NUEVA"/>
      <sheetName val="PIBpot_NAWRU CE (old)"/>
      <sheetName val="Hoja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MENTO"/>
      <sheetName val="gtipos"/>
      <sheetName val="femp"/>
      <sheetName val="DEDSOC"/>
      <sheetName val="FOMENT"/>
      <sheetName val="pres"/>
      <sheetName val="CP2"/>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hacienda.gob.es/Documentacion/Publico/CDI/EstrategiaPoliticaFiscal/2017/Plan%20Presupuestario%202017_IAE.pdf" TargetMode="External"/><Relationship Id="rId1" Type="http://schemas.openxmlformats.org/officeDocument/2006/relationships/hyperlink" Target="https://www.hacienda.gob.es/es-ES/CDI/Paginas/EstrategiaPoliticaFiscal/PlanesPresupuestarios.asp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B33"/>
  <sheetViews>
    <sheetView tabSelected="1" zoomScale="75" zoomScaleNormal="75" workbookViewId="0"/>
  </sheetViews>
  <sheetFormatPr baseColWidth="10" defaultRowHeight="15" x14ac:dyDescent="0.25"/>
  <cols>
    <col min="1" max="1" width="2.5703125" customWidth="1"/>
    <col min="2" max="2" width="165.5703125" customWidth="1"/>
  </cols>
  <sheetData>
    <row r="8" spans="2:2" ht="20.25" x14ac:dyDescent="0.3">
      <c r="B8" s="225" t="s">
        <v>357</v>
      </c>
    </row>
    <row r="10" spans="2:2" ht="15.75" x14ac:dyDescent="0.25">
      <c r="B10" s="226" t="s">
        <v>358</v>
      </c>
    </row>
    <row r="11" spans="2:2" ht="15.75" x14ac:dyDescent="0.25">
      <c r="B11" s="226" t="s">
        <v>359</v>
      </c>
    </row>
    <row r="12" spans="2:2" ht="15.75" x14ac:dyDescent="0.25">
      <c r="B12" s="226" t="s">
        <v>360</v>
      </c>
    </row>
    <row r="13" spans="2:2" ht="15.75" x14ac:dyDescent="0.25">
      <c r="B13" s="226" t="s">
        <v>361</v>
      </c>
    </row>
    <row r="14" spans="2:2" ht="15.75" x14ac:dyDescent="0.25">
      <c r="B14" s="226" t="s">
        <v>362</v>
      </c>
    </row>
    <row r="15" spans="2:2" ht="15.75" x14ac:dyDescent="0.25">
      <c r="B15" s="226" t="s">
        <v>363</v>
      </c>
    </row>
    <row r="16" spans="2:2" ht="15.75" x14ac:dyDescent="0.25">
      <c r="B16" s="226" t="s">
        <v>365</v>
      </c>
    </row>
    <row r="17" spans="2:2" ht="15.75" x14ac:dyDescent="0.25">
      <c r="B17" s="226" t="s">
        <v>366</v>
      </c>
    </row>
    <row r="18" spans="2:2" ht="15.75" x14ac:dyDescent="0.25">
      <c r="B18" s="226" t="s">
        <v>367</v>
      </c>
    </row>
    <row r="19" spans="2:2" ht="15.75" x14ac:dyDescent="0.25">
      <c r="B19" s="226" t="s">
        <v>368</v>
      </c>
    </row>
    <row r="20" spans="2:2" ht="15.75" x14ac:dyDescent="0.25">
      <c r="B20" s="226" t="s">
        <v>369</v>
      </c>
    </row>
    <row r="21" spans="2:2" ht="15.75" x14ac:dyDescent="0.25">
      <c r="B21" s="226" t="s">
        <v>370</v>
      </c>
    </row>
    <row r="22" spans="2:2" ht="15.75" x14ac:dyDescent="0.25">
      <c r="B22" s="226" t="s">
        <v>371</v>
      </c>
    </row>
    <row r="23" spans="2:2" ht="15.75" x14ac:dyDescent="0.25">
      <c r="B23" s="226" t="s">
        <v>372</v>
      </c>
    </row>
    <row r="24" spans="2:2" ht="15.75" x14ac:dyDescent="0.25">
      <c r="B24" s="226" t="s">
        <v>373</v>
      </c>
    </row>
    <row r="25" spans="2:2" ht="15.75" x14ac:dyDescent="0.25">
      <c r="B25" s="226" t="s">
        <v>374</v>
      </c>
    </row>
    <row r="26" spans="2:2" ht="15.75" x14ac:dyDescent="0.25">
      <c r="B26" s="226" t="s">
        <v>375</v>
      </c>
    </row>
    <row r="27" spans="2:2" ht="15.75" x14ac:dyDescent="0.25">
      <c r="B27" s="226" t="s">
        <v>377</v>
      </c>
    </row>
    <row r="28" spans="2:2" ht="15.75" x14ac:dyDescent="0.25">
      <c r="B28" s="226" t="s">
        <v>378</v>
      </c>
    </row>
    <row r="29" spans="2:2" ht="15.75" x14ac:dyDescent="0.25">
      <c r="B29" s="226" t="s">
        <v>379</v>
      </c>
    </row>
    <row r="30" spans="2:2" ht="15.75" x14ac:dyDescent="0.25">
      <c r="B30" s="226" t="s">
        <v>380</v>
      </c>
    </row>
    <row r="32" spans="2:2" x14ac:dyDescent="0.25">
      <c r="B32" s="227" t="s">
        <v>383</v>
      </c>
    </row>
    <row r="33" spans="2:2" x14ac:dyDescent="0.25">
      <c r="B33" s="228" t="s">
        <v>384</v>
      </c>
    </row>
  </sheetData>
  <hyperlinks>
    <hyperlink ref="B10" location="'A.1 DeflactorPIB'!A1" display="A.1. Deflactor del PIB"/>
    <hyperlink ref="B11" location="'A2- Garantías'!A1" display="A.2. Saldo vivo en garantías de las Administraciones Públicas"/>
    <hyperlink ref="B12" location="'A3 TechoGasto'!A1" display="A.3 Cuantías a excluir del techo de gasto"/>
    <hyperlink ref="B13" location="'Cuadro 4a'!A1" display="A.4.a. Gasto de las Administraciones Públicas en educación, sanidad y empleo"/>
    <hyperlink ref="B15" location="'A.5. Medidas Tributario'!A1" display="A.5. Impacto presupuestario esperado de las medidas adoptadas y previstas"/>
    <hyperlink ref="B16" location="'A.6-Estado y SS'!A1" display="A.6. Impacto presupuestario esperado de las medidas de gasto e ingreso adoptadas y previstas - Estado y Empleo y Seguridad Social"/>
    <hyperlink ref="B17" location="'A. 7- Medidas CCAA '!A1" display="A.7. Impacto presupuestario esperado de las medidas adoptadas y previstas por las Comunidades Autónomas"/>
    <hyperlink ref="B18" location="'A. 8 EELL'!A1" display="A.8. Impacto presupuestario esperado de las medidas adoptadas y previstas por las Entidades Locales"/>
    <hyperlink ref="B19" location="'12. Refugiados'!A1" display="A.12.a Gasto en refugiados. Desglose por funciones de gasto"/>
    <hyperlink ref="B20" location="'12.b Refugiados '!A1" display="A.12.b Gasto en refugiados. Desglose por categoría del SEC"/>
    <hyperlink ref="B21" location="'13.1 Ej Pptaria AAPP'!A1" display="A.13.1 Ejecución presupuestaria trimestral para el conjunto de las Administraciones Públicas"/>
    <hyperlink ref="B22" location="'13.2 Ej Pptaria AACC'!A1" display="A.13.2 Ejecución presupuestaria trimestral de la Administración Central"/>
    <hyperlink ref="B14" location="'Cuadro 4b'!A1" display="A.4.b. Clasificación del gasto por funciones"/>
    <hyperlink ref="B23" location="'13.3 Ej Pptaria CCAA'!A1" display="A.13.3 Ejecución presupuestaria trimestral de las Comunidades Autónomas"/>
    <hyperlink ref="B24" location="'13.4 Ej Pptaria EELL'!A1" display="A.13.4 Ejecución presupuestaria trimestral de las Corporaciones Locales"/>
    <hyperlink ref="B25" location="'13.5 Ej Pptaria SS'!A1" display="A.13.5 Ejecución presupuestaria trimestral de los Fondos de la Seguridad Social"/>
    <hyperlink ref="B26" location="'14.1 AAPP'!A1" display="A.14.1  Ejecución trimestral en contabilidad nacional para el conjunto de las Administraciones Públicas"/>
    <hyperlink ref="B27" location="'14.2 AACC'!A1" display="A.14.2  Ejecución trimestral en contabilidad nacional. Administración Central"/>
    <hyperlink ref="B28" location="'14.3 CCAA'!A1" display="A.14.3 Ejecución trimestral en contabilidad nacional. Comunidades Autónomas"/>
    <hyperlink ref="B29" location="'14.4 EELL'!A1" display="A.14.4 Ejecución trimestral en contabilidad nacional. Corporaciones Locales"/>
    <hyperlink ref="B30" location="'14.5 SS'!A1" display="A.14.5 Ejecución trimestral en contabilidad nacional. Fondos de la Seguridad Social"/>
    <hyperlink ref="B33" r:id="rId1"/>
    <hyperlink ref="B32" r:id="rId2"/>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H16"/>
  <sheetViews>
    <sheetView showGridLines="0" workbookViewId="0"/>
  </sheetViews>
  <sheetFormatPr baseColWidth="10" defaultRowHeight="16.5" x14ac:dyDescent="0.3"/>
  <cols>
    <col min="1" max="1" width="3" style="4" bestFit="1" customWidth="1"/>
    <col min="2" max="2" width="21.28515625" customWidth="1"/>
  </cols>
  <sheetData>
    <row r="1" spans="1:8" ht="41.25" customHeight="1" x14ac:dyDescent="0.25">
      <c r="A1" s="227" t="s">
        <v>381</v>
      </c>
      <c r="B1" s="298" t="s">
        <v>204</v>
      </c>
      <c r="C1" s="298"/>
      <c r="D1" s="298"/>
      <c r="E1" s="298"/>
      <c r="F1" s="298"/>
      <c r="G1" s="298"/>
    </row>
    <row r="2" spans="1:8" x14ac:dyDescent="0.3">
      <c r="A2" s="1"/>
    </row>
    <row r="3" spans="1:8" x14ac:dyDescent="0.3">
      <c r="A3" s="1"/>
      <c r="B3" s="299" t="s">
        <v>205</v>
      </c>
      <c r="C3" s="299" t="s">
        <v>48</v>
      </c>
      <c r="D3" s="162" t="s">
        <v>49</v>
      </c>
      <c r="E3" s="299" t="s">
        <v>206</v>
      </c>
      <c r="F3" s="299"/>
      <c r="G3" s="299"/>
    </row>
    <row r="4" spans="1:8" x14ac:dyDescent="0.3">
      <c r="B4" s="299"/>
      <c r="C4" s="299"/>
      <c r="D4" s="162" t="s">
        <v>1</v>
      </c>
      <c r="E4" s="162">
        <v>2015</v>
      </c>
      <c r="F4" s="162">
        <v>2016</v>
      </c>
      <c r="G4" s="162">
        <v>2017</v>
      </c>
    </row>
    <row r="5" spans="1:8" x14ac:dyDescent="0.3">
      <c r="B5" s="300" t="s">
        <v>207</v>
      </c>
      <c r="C5" s="163" t="s">
        <v>208</v>
      </c>
      <c r="D5" s="164" t="s">
        <v>159</v>
      </c>
      <c r="E5" s="165">
        <v>-383</v>
      </c>
      <c r="F5" s="165">
        <v>-285</v>
      </c>
      <c r="G5" s="165">
        <v>156</v>
      </c>
    </row>
    <row r="6" spans="1:8" x14ac:dyDescent="0.3">
      <c r="B6" s="300"/>
      <c r="C6" s="163" t="s">
        <v>160</v>
      </c>
      <c r="D6" s="164" t="s">
        <v>159</v>
      </c>
      <c r="E6" s="165"/>
      <c r="F6" s="165"/>
      <c r="G6" s="165"/>
    </row>
    <row r="7" spans="1:8" ht="33" x14ac:dyDescent="0.3">
      <c r="B7" s="166" t="s">
        <v>209</v>
      </c>
      <c r="C7" s="163" t="s">
        <v>210</v>
      </c>
      <c r="D7" s="164" t="s">
        <v>170</v>
      </c>
      <c r="E7" s="165">
        <v>-36</v>
      </c>
      <c r="F7" s="165">
        <v>-315</v>
      </c>
      <c r="G7" s="165">
        <v>448</v>
      </c>
    </row>
    <row r="8" spans="1:8" x14ac:dyDescent="0.3">
      <c r="B8" s="166" t="s">
        <v>211</v>
      </c>
      <c r="C8" s="163" t="s">
        <v>212</v>
      </c>
      <c r="D8" s="164" t="s">
        <v>170</v>
      </c>
      <c r="E8" s="165">
        <v>484</v>
      </c>
      <c r="F8" s="165">
        <v>508</v>
      </c>
      <c r="G8" s="165">
        <v>305</v>
      </c>
    </row>
    <row r="9" spans="1:8" ht="74.25" x14ac:dyDescent="0.3">
      <c r="B9" s="166" t="s">
        <v>213</v>
      </c>
      <c r="C9" s="163" t="s">
        <v>214</v>
      </c>
      <c r="D9" s="164" t="s">
        <v>248</v>
      </c>
      <c r="E9" s="165">
        <v>-9</v>
      </c>
      <c r="F9" s="165">
        <v>67</v>
      </c>
      <c r="G9" s="165">
        <v>220</v>
      </c>
    </row>
    <row r="10" spans="1:8" ht="41.25" x14ac:dyDescent="0.3">
      <c r="B10" s="166" t="s">
        <v>215</v>
      </c>
      <c r="C10" s="163" t="s">
        <v>216</v>
      </c>
      <c r="D10" s="164" t="s">
        <v>249</v>
      </c>
      <c r="E10" s="165"/>
      <c r="F10" s="165"/>
      <c r="G10" s="165"/>
    </row>
    <row r="11" spans="1:8" ht="33" x14ac:dyDescent="0.3">
      <c r="B11" s="166" t="s">
        <v>217</v>
      </c>
      <c r="C11" s="163" t="s">
        <v>218</v>
      </c>
      <c r="D11" s="164" t="s">
        <v>249</v>
      </c>
      <c r="E11" s="165">
        <v>-93</v>
      </c>
      <c r="F11" s="165">
        <v>294</v>
      </c>
      <c r="G11" s="165">
        <v>69</v>
      </c>
    </row>
    <row r="12" spans="1:8" x14ac:dyDescent="0.3">
      <c r="B12" s="297" t="s">
        <v>219</v>
      </c>
      <c r="C12" s="297"/>
      <c r="D12" s="167"/>
      <c r="E12" s="168">
        <v>-37</v>
      </c>
      <c r="F12" s="168">
        <v>269</v>
      </c>
      <c r="G12" s="169">
        <f>G5+G7+G8+G9+G11</f>
        <v>1198</v>
      </c>
    </row>
    <row r="13" spans="1:8" ht="41.25" x14ac:dyDescent="0.3">
      <c r="B13" s="166" t="s">
        <v>220</v>
      </c>
      <c r="C13" s="163" t="s">
        <v>221</v>
      </c>
      <c r="D13" s="164" t="s">
        <v>192</v>
      </c>
      <c r="E13" s="165">
        <v>416</v>
      </c>
      <c r="F13" s="165">
        <v>392</v>
      </c>
      <c r="G13" s="165">
        <v>288</v>
      </c>
    </row>
    <row r="14" spans="1:8" x14ac:dyDescent="0.3">
      <c r="B14" s="166" t="s">
        <v>220</v>
      </c>
      <c r="C14" s="163" t="s">
        <v>222</v>
      </c>
      <c r="D14" s="164" t="s">
        <v>250</v>
      </c>
      <c r="E14" s="165">
        <v>-233</v>
      </c>
      <c r="F14" s="165">
        <v>83</v>
      </c>
      <c r="G14" s="165">
        <v>9</v>
      </c>
    </row>
    <row r="15" spans="1:8" x14ac:dyDescent="0.3">
      <c r="B15" s="297" t="s">
        <v>223</v>
      </c>
      <c r="C15" s="297"/>
      <c r="D15" s="167"/>
      <c r="E15" s="168">
        <v>183</v>
      </c>
      <c r="F15" s="168">
        <v>475</v>
      </c>
      <c r="G15" s="168">
        <v>297</v>
      </c>
    </row>
    <row r="16" spans="1:8" x14ac:dyDescent="0.3">
      <c r="B16" s="297" t="s">
        <v>224</v>
      </c>
      <c r="C16" s="297"/>
      <c r="D16" s="167"/>
      <c r="E16" s="170">
        <v>146</v>
      </c>
      <c r="F16" s="170">
        <v>744</v>
      </c>
      <c r="G16" s="171">
        <f>G12+G15</f>
        <v>1495</v>
      </c>
      <c r="H16" s="138"/>
    </row>
  </sheetData>
  <mergeCells count="8">
    <mergeCell ref="B16:C16"/>
    <mergeCell ref="B1:G1"/>
    <mergeCell ref="B3:B4"/>
    <mergeCell ref="C3:C4"/>
    <mergeCell ref="E3:G3"/>
    <mergeCell ref="B12:C12"/>
    <mergeCell ref="B15:C15"/>
    <mergeCell ref="B5:B6"/>
  </mergeCells>
  <hyperlinks>
    <hyperlink ref="A1" location="Indice!A1" display="&lt;&lt;"/>
  </hyperlink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G17"/>
  <sheetViews>
    <sheetView workbookViewId="0"/>
  </sheetViews>
  <sheetFormatPr baseColWidth="10" defaultRowHeight="16.5" x14ac:dyDescent="0.3"/>
  <cols>
    <col min="1" max="1" width="3" style="4" bestFit="1" customWidth="1"/>
    <col min="3" max="3" width="35.7109375" customWidth="1"/>
    <col min="4" max="4" width="18.42578125" customWidth="1"/>
    <col min="6" max="6" width="16.7109375" customWidth="1"/>
  </cols>
  <sheetData>
    <row r="1" spans="1:7" ht="15" x14ac:dyDescent="0.25">
      <c r="A1" s="227" t="s">
        <v>381</v>
      </c>
    </row>
    <row r="2" spans="1:7" x14ac:dyDescent="0.3">
      <c r="A2" s="1"/>
      <c r="B2" s="298" t="s">
        <v>256</v>
      </c>
      <c r="C2" s="298"/>
      <c r="D2" s="298"/>
      <c r="E2" s="298"/>
      <c r="F2" s="298"/>
      <c r="G2" s="298"/>
    </row>
    <row r="3" spans="1:7" x14ac:dyDescent="0.3">
      <c r="A3" s="1"/>
    </row>
    <row r="4" spans="1:7" ht="45.75" customHeight="1" x14ac:dyDescent="0.3">
      <c r="B4" s="261" t="s">
        <v>45</v>
      </c>
      <c r="C4" s="261"/>
      <c r="D4" s="302" t="s">
        <v>255</v>
      </c>
      <c r="E4" s="303"/>
      <c r="F4" s="304"/>
    </row>
    <row r="5" spans="1:7" x14ac:dyDescent="0.3">
      <c r="B5" s="261"/>
      <c r="C5" s="261"/>
      <c r="D5" s="173">
        <v>2014</v>
      </c>
      <c r="E5" s="173">
        <v>2015</v>
      </c>
      <c r="F5" s="173">
        <v>2016</v>
      </c>
    </row>
    <row r="6" spans="1:7" x14ac:dyDescent="0.3">
      <c r="B6" s="301" t="s">
        <v>257</v>
      </c>
      <c r="C6" s="301"/>
      <c r="D6" s="174"/>
      <c r="E6" s="175"/>
      <c r="F6" s="147"/>
    </row>
    <row r="7" spans="1:7" x14ac:dyDescent="0.3">
      <c r="B7" s="301" t="s">
        <v>277</v>
      </c>
      <c r="C7" s="301"/>
      <c r="D7" s="174"/>
      <c r="E7" s="175"/>
      <c r="F7" s="147"/>
    </row>
    <row r="8" spans="1:7" x14ac:dyDescent="0.3">
      <c r="B8" s="301" t="s">
        <v>258</v>
      </c>
      <c r="C8" s="301"/>
      <c r="D8" s="174"/>
      <c r="E8" s="175"/>
      <c r="F8" s="147"/>
    </row>
    <row r="9" spans="1:7" x14ac:dyDescent="0.3">
      <c r="B9" s="301" t="s">
        <v>259</v>
      </c>
      <c r="C9" s="301"/>
      <c r="D9" s="174"/>
      <c r="E9" s="175"/>
      <c r="F9" s="179">
        <v>4</v>
      </c>
    </row>
    <row r="10" spans="1:7" x14ac:dyDescent="0.3">
      <c r="B10" s="301" t="s">
        <v>260</v>
      </c>
      <c r="C10" s="301"/>
      <c r="D10" s="174"/>
      <c r="E10" s="175"/>
      <c r="F10" s="179">
        <v>153</v>
      </c>
    </row>
    <row r="11" spans="1:7" x14ac:dyDescent="0.3">
      <c r="B11" s="301" t="s">
        <v>264</v>
      </c>
      <c r="C11" s="301"/>
      <c r="D11" s="174"/>
      <c r="E11" s="175"/>
      <c r="F11" s="179">
        <v>244</v>
      </c>
    </row>
    <row r="12" spans="1:7" x14ac:dyDescent="0.3">
      <c r="B12" s="305" t="s">
        <v>261</v>
      </c>
      <c r="C12" s="305"/>
      <c r="D12" s="174"/>
      <c r="E12" s="175"/>
      <c r="F12" s="180">
        <f>SUM(F6:F11)</f>
        <v>401</v>
      </c>
    </row>
    <row r="13" spans="1:7" x14ac:dyDescent="0.3">
      <c r="B13" s="301" t="s">
        <v>262</v>
      </c>
      <c r="C13" s="301"/>
      <c r="D13" s="174"/>
      <c r="E13" s="175"/>
      <c r="F13" s="179"/>
    </row>
    <row r="14" spans="1:7" x14ac:dyDescent="0.3">
      <c r="B14" s="181" t="s">
        <v>263</v>
      </c>
      <c r="C14" s="176"/>
      <c r="D14" s="176"/>
      <c r="E14" s="177"/>
      <c r="F14" s="54"/>
    </row>
    <row r="15" spans="1:7" x14ac:dyDescent="0.3">
      <c r="B15" s="178"/>
      <c r="C15" s="178"/>
      <c r="D15" s="178"/>
      <c r="E15" s="178"/>
    </row>
    <row r="16" spans="1:7" x14ac:dyDescent="0.3">
      <c r="B16" s="178"/>
      <c r="C16" s="178"/>
      <c r="D16" s="178"/>
      <c r="E16" s="178"/>
    </row>
    <row r="17" spans="2:5" x14ac:dyDescent="0.3">
      <c r="B17" s="178"/>
      <c r="C17" s="178"/>
      <c r="D17" s="178"/>
      <c r="E17" s="178"/>
    </row>
  </sheetData>
  <mergeCells count="11">
    <mergeCell ref="B13:C13"/>
    <mergeCell ref="B2:G2"/>
    <mergeCell ref="B4:C5"/>
    <mergeCell ref="B6:C6"/>
    <mergeCell ref="B7:C7"/>
    <mergeCell ref="B8:C8"/>
    <mergeCell ref="D4:F4"/>
    <mergeCell ref="B9:C9"/>
    <mergeCell ref="B10:C10"/>
    <mergeCell ref="B11:C11"/>
    <mergeCell ref="B12:C12"/>
  </mergeCells>
  <hyperlinks>
    <hyperlink ref="A1" location="Indice!A1" display="&lt;&lt;"/>
  </hyperlinks>
  <pageMargins left="0.7" right="0.7" top="0.75" bottom="0.75" header="0.3" footer="0.3"/>
  <pageSetup paperSize="9" orientation="portrait" horizontalDpi="1200" verticalDpi="1200" r:id="rId1"/>
  <ignoredErrors>
    <ignoredError sqref="F12"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G20"/>
  <sheetViews>
    <sheetView workbookViewId="0"/>
  </sheetViews>
  <sheetFormatPr baseColWidth="10" defaultRowHeight="16.5" x14ac:dyDescent="0.3"/>
  <cols>
    <col min="1" max="1" width="3" style="4" bestFit="1" customWidth="1"/>
    <col min="3" max="3" width="35.7109375" customWidth="1"/>
    <col min="4" max="4" width="18.42578125" customWidth="1"/>
    <col min="6" max="6" width="16.7109375" customWidth="1"/>
  </cols>
  <sheetData>
    <row r="1" spans="1:7" ht="15" x14ac:dyDescent="0.25">
      <c r="A1" s="227" t="s">
        <v>381</v>
      </c>
    </row>
    <row r="2" spans="1:7" x14ac:dyDescent="0.3">
      <c r="A2" s="1"/>
      <c r="B2" s="298" t="s">
        <v>265</v>
      </c>
      <c r="C2" s="298"/>
      <c r="D2" s="298"/>
      <c r="E2" s="298"/>
      <c r="F2" s="298"/>
      <c r="G2" s="298"/>
    </row>
    <row r="3" spans="1:7" x14ac:dyDescent="0.3">
      <c r="A3" s="1"/>
    </row>
    <row r="4" spans="1:7" ht="45.75" customHeight="1" x14ac:dyDescent="0.3">
      <c r="B4" s="261" t="s">
        <v>278</v>
      </c>
      <c r="C4" s="261"/>
      <c r="D4" s="302" t="s">
        <v>255</v>
      </c>
      <c r="E4" s="303"/>
      <c r="F4" s="304"/>
    </row>
    <row r="5" spans="1:7" x14ac:dyDescent="0.3">
      <c r="B5" s="261"/>
      <c r="C5" s="261"/>
      <c r="D5" s="173">
        <v>2014</v>
      </c>
      <c r="E5" s="173">
        <v>2015</v>
      </c>
      <c r="F5" s="173">
        <v>2016</v>
      </c>
    </row>
    <row r="6" spans="1:7" x14ac:dyDescent="0.3">
      <c r="B6" s="301" t="s">
        <v>382</v>
      </c>
      <c r="C6" s="301"/>
      <c r="D6" s="174"/>
      <c r="E6" s="175"/>
      <c r="F6" s="179">
        <v>2</v>
      </c>
    </row>
    <row r="7" spans="1:7" x14ac:dyDescent="0.3">
      <c r="B7" s="301" t="s">
        <v>266</v>
      </c>
      <c r="C7" s="301"/>
      <c r="D7" s="174"/>
      <c r="E7" s="175"/>
      <c r="F7" s="147"/>
    </row>
    <row r="8" spans="1:7" x14ac:dyDescent="0.3">
      <c r="B8" s="301" t="s">
        <v>267</v>
      </c>
      <c r="C8" s="301"/>
      <c r="D8" s="174"/>
      <c r="E8" s="175"/>
      <c r="F8" s="147"/>
    </row>
    <row r="9" spans="1:7" x14ac:dyDescent="0.3">
      <c r="B9" s="301" t="s">
        <v>268</v>
      </c>
      <c r="C9" s="301"/>
      <c r="D9" s="174"/>
      <c r="E9" s="175"/>
      <c r="F9" s="179"/>
    </row>
    <row r="10" spans="1:7" x14ac:dyDescent="0.3">
      <c r="B10" s="301" t="s">
        <v>270</v>
      </c>
      <c r="C10" s="301"/>
      <c r="D10" s="174"/>
      <c r="E10" s="175"/>
      <c r="F10" s="179"/>
    </row>
    <row r="11" spans="1:7" x14ac:dyDescent="0.3">
      <c r="B11" s="301" t="s">
        <v>269</v>
      </c>
      <c r="C11" s="301"/>
      <c r="D11" s="174"/>
      <c r="E11" s="175"/>
      <c r="F11" s="179">
        <v>153</v>
      </c>
    </row>
    <row r="12" spans="1:7" x14ac:dyDescent="0.3">
      <c r="B12" s="182" t="s">
        <v>271</v>
      </c>
      <c r="C12" s="182"/>
      <c r="D12" s="174"/>
      <c r="E12" s="175"/>
      <c r="F12" s="179">
        <v>246</v>
      </c>
    </row>
    <row r="13" spans="1:7" ht="26.25" customHeight="1" x14ac:dyDescent="0.3">
      <c r="B13" s="306" t="s">
        <v>272</v>
      </c>
      <c r="C13" s="305"/>
      <c r="D13" s="174"/>
      <c r="E13" s="175"/>
      <c r="F13" s="180">
        <v>401</v>
      </c>
    </row>
    <row r="14" spans="1:7" ht="26.25" customHeight="1" x14ac:dyDescent="0.3">
      <c r="B14" s="307" t="s">
        <v>273</v>
      </c>
      <c r="C14" s="308"/>
      <c r="D14" s="174"/>
      <c r="E14" s="175"/>
      <c r="F14" s="180"/>
    </row>
    <row r="15" spans="1:7" ht="26.25" customHeight="1" x14ac:dyDescent="0.3">
      <c r="B15" s="306" t="s">
        <v>274</v>
      </c>
      <c r="C15" s="305"/>
      <c r="D15" s="174"/>
      <c r="E15" s="175"/>
      <c r="F15" s="180">
        <v>401</v>
      </c>
    </row>
    <row r="16" spans="1:7" ht="24.75" customHeight="1" x14ac:dyDescent="0.3">
      <c r="B16" s="306" t="s">
        <v>275</v>
      </c>
      <c r="C16" s="305"/>
      <c r="D16" s="174"/>
      <c r="E16" s="175"/>
      <c r="F16" s="183">
        <v>0.04</v>
      </c>
    </row>
    <row r="17" spans="2:6" x14ac:dyDescent="0.3">
      <c r="B17" s="181" t="s">
        <v>276</v>
      </c>
      <c r="C17" s="176"/>
      <c r="D17" s="176"/>
      <c r="E17" s="177"/>
      <c r="F17" s="54"/>
    </row>
    <row r="18" spans="2:6" x14ac:dyDescent="0.3">
      <c r="B18" s="178"/>
      <c r="C18" s="178"/>
      <c r="D18" s="178"/>
      <c r="E18" s="178"/>
    </row>
    <row r="19" spans="2:6" x14ac:dyDescent="0.3">
      <c r="B19" s="178"/>
      <c r="C19" s="178"/>
      <c r="D19" s="178"/>
      <c r="E19" s="178"/>
    </row>
    <row r="20" spans="2:6" x14ac:dyDescent="0.3">
      <c r="B20" s="178"/>
      <c r="C20" s="178"/>
      <c r="D20" s="178"/>
      <c r="E20" s="178"/>
    </row>
  </sheetData>
  <mergeCells count="13">
    <mergeCell ref="B9:C9"/>
    <mergeCell ref="B10:C10"/>
    <mergeCell ref="B11:C11"/>
    <mergeCell ref="B13:C13"/>
    <mergeCell ref="B16:C16"/>
    <mergeCell ref="B14:C14"/>
    <mergeCell ref="B15:C15"/>
    <mergeCell ref="B8:C8"/>
    <mergeCell ref="B2:G2"/>
    <mergeCell ref="B4:C5"/>
    <mergeCell ref="D4:F4"/>
    <mergeCell ref="B6:C6"/>
    <mergeCell ref="B7:C7"/>
  </mergeCells>
  <hyperlinks>
    <hyperlink ref="A1" location="Indice!A1" display="&lt;&lt;"/>
  </hyperlinks>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H18"/>
  <sheetViews>
    <sheetView workbookViewId="0"/>
  </sheetViews>
  <sheetFormatPr baseColWidth="10" defaultRowHeight="16.5" x14ac:dyDescent="0.3"/>
  <cols>
    <col min="1" max="1" width="3" style="4" bestFit="1" customWidth="1"/>
    <col min="3" max="3" width="35.7109375" customWidth="1"/>
    <col min="4" max="6" width="18.42578125" customWidth="1"/>
  </cols>
  <sheetData>
    <row r="1" spans="1:8" ht="15" x14ac:dyDescent="0.25">
      <c r="A1" s="227" t="s">
        <v>381</v>
      </c>
    </row>
    <row r="2" spans="1:8" x14ac:dyDescent="0.3">
      <c r="A2" s="1"/>
      <c r="B2" s="298" t="s">
        <v>279</v>
      </c>
      <c r="C2" s="298"/>
      <c r="D2" s="298"/>
      <c r="E2" s="298"/>
      <c r="F2" s="298"/>
      <c r="G2" s="298"/>
      <c r="H2" s="298"/>
    </row>
    <row r="3" spans="1:8" x14ac:dyDescent="0.3">
      <c r="A3" s="1"/>
    </row>
    <row r="4" spans="1:8" ht="45.75" customHeight="1" x14ac:dyDescent="0.3">
      <c r="B4" s="259" t="s">
        <v>280</v>
      </c>
      <c r="C4" s="261"/>
      <c r="D4" s="302">
        <v>2016</v>
      </c>
      <c r="E4" s="303"/>
      <c r="F4" s="303"/>
      <c r="G4" s="304"/>
    </row>
    <row r="5" spans="1:8" x14ac:dyDescent="0.3">
      <c r="B5" s="261"/>
      <c r="C5" s="261"/>
      <c r="D5" s="184" t="s">
        <v>281</v>
      </c>
      <c r="E5" s="184" t="s">
        <v>282</v>
      </c>
      <c r="F5" s="184" t="s">
        <v>283</v>
      </c>
      <c r="G5" s="184" t="s">
        <v>284</v>
      </c>
    </row>
    <row r="6" spans="1:8" ht="16.5" customHeight="1" x14ac:dyDescent="0.3">
      <c r="B6" s="309" t="s">
        <v>286</v>
      </c>
      <c r="C6" s="310"/>
      <c r="D6" s="310"/>
      <c r="E6" s="310"/>
      <c r="F6" s="310"/>
      <c r="G6" s="311"/>
    </row>
    <row r="7" spans="1:8" x14ac:dyDescent="0.3">
      <c r="B7" s="301" t="s">
        <v>287</v>
      </c>
      <c r="C7" s="301"/>
      <c r="D7" s="186">
        <v>19607</v>
      </c>
      <c r="E7" s="186">
        <v>-1107</v>
      </c>
      <c r="F7" s="186" t="s">
        <v>295</v>
      </c>
      <c r="G7" s="187"/>
    </row>
    <row r="8" spans="1:8" x14ac:dyDescent="0.3">
      <c r="B8" s="301" t="s">
        <v>288</v>
      </c>
      <c r="C8" s="301"/>
      <c r="D8" s="186">
        <v>9496</v>
      </c>
      <c r="E8" s="186">
        <v>-9698</v>
      </c>
      <c r="F8" s="186">
        <v>-28585</v>
      </c>
      <c r="G8" s="187"/>
    </row>
    <row r="9" spans="1:8" x14ac:dyDescent="0.3">
      <c r="B9" s="301" t="s">
        <v>289</v>
      </c>
      <c r="C9" s="301"/>
      <c r="D9" s="186">
        <v>1741</v>
      </c>
      <c r="E9" s="186">
        <v>24</v>
      </c>
      <c r="F9" s="186">
        <v>10180</v>
      </c>
      <c r="G9" s="187"/>
    </row>
    <row r="10" spans="1:8" x14ac:dyDescent="0.3">
      <c r="B10" s="301" t="s">
        <v>290</v>
      </c>
      <c r="C10" s="301"/>
      <c r="D10" s="186">
        <v>4955</v>
      </c>
      <c r="E10" s="186">
        <v>5584</v>
      </c>
      <c r="F10" s="186" t="s">
        <v>295</v>
      </c>
      <c r="G10" s="187"/>
    </row>
    <row r="11" spans="1:8" x14ac:dyDescent="0.3">
      <c r="B11" s="301" t="s">
        <v>291</v>
      </c>
      <c r="C11" s="301"/>
      <c r="D11" s="186">
        <v>3415</v>
      </c>
      <c r="E11" s="186">
        <v>2983</v>
      </c>
      <c r="F11" s="186">
        <v>-4474</v>
      </c>
      <c r="G11" s="187"/>
    </row>
    <row r="12" spans="1:8" ht="15" customHeight="1" x14ac:dyDescent="0.3">
      <c r="B12" s="302" t="s">
        <v>285</v>
      </c>
      <c r="C12" s="303"/>
      <c r="D12" s="303"/>
      <c r="E12" s="303"/>
      <c r="F12" s="303"/>
      <c r="G12" s="304"/>
    </row>
    <row r="13" spans="1:8" ht="26.25" customHeight="1" x14ac:dyDescent="0.3">
      <c r="B13" s="306" t="s">
        <v>292</v>
      </c>
      <c r="C13" s="305"/>
      <c r="D13" s="188">
        <v>195131</v>
      </c>
      <c r="E13" s="188">
        <v>372255</v>
      </c>
      <c r="F13" s="188" t="s">
        <v>295</v>
      </c>
      <c r="G13" s="186"/>
    </row>
    <row r="14" spans="1:8" ht="26.25" customHeight="1" x14ac:dyDescent="0.3">
      <c r="B14" s="306" t="s">
        <v>293</v>
      </c>
      <c r="C14" s="305"/>
      <c r="D14" s="188">
        <v>175524</v>
      </c>
      <c r="E14" s="188">
        <v>373362</v>
      </c>
      <c r="F14" s="188" t="s">
        <v>295</v>
      </c>
      <c r="G14" s="186"/>
    </row>
    <row r="15" spans="1:8" x14ac:dyDescent="0.3">
      <c r="B15" s="181" t="s">
        <v>294</v>
      </c>
      <c r="C15" s="176"/>
      <c r="D15" s="176"/>
      <c r="E15" s="176"/>
      <c r="F15" s="176"/>
      <c r="G15" s="177"/>
    </row>
    <row r="16" spans="1:8" x14ac:dyDescent="0.3">
      <c r="B16" s="178"/>
      <c r="C16" s="178"/>
      <c r="D16" s="178"/>
      <c r="E16" s="178"/>
      <c r="F16" s="178"/>
      <c r="G16" s="178"/>
    </row>
    <row r="17" spans="2:7" x14ac:dyDescent="0.3">
      <c r="B17" s="178"/>
      <c r="C17" s="178"/>
      <c r="D17" s="178"/>
      <c r="E17" s="178"/>
      <c r="F17" s="178"/>
      <c r="G17" s="178"/>
    </row>
    <row r="18" spans="2:7" x14ac:dyDescent="0.3">
      <c r="B18" s="178"/>
      <c r="C18" s="178"/>
      <c r="D18" s="178"/>
      <c r="E18" s="178"/>
      <c r="F18" s="178"/>
      <c r="G18" s="178"/>
    </row>
  </sheetData>
  <mergeCells count="12">
    <mergeCell ref="B13:C13"/>
    <mergeCell ref="B14:C14"/>
    <mergeCell ref="B2:H2"/>
    <mergeCell ref="B4:C5"/>
    <mergeCell ref="D4:G4"/>
    <mergeCell ref="B7:C7"/>
    <mergeCell ref="B8:C8"/>
    <mergeCell ref="B12:G12"/>
    <mergeCell ref="B6:G6"/>
    <mergeCell ref="B9:C9"/>
    <mergeCell ref="B10:C10"/>
    <mergeCell ref="B11:C11"/>
  </mergeCells>
  <hyperlinks>
    <hyperlink ref="A1" location="Indice!A1" display="&lt;&lt;"/>
  </hyperlink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H18"/>
  <sheetViews>
    <sheetView workbookViewId="0"/>
  </sheetViews>
  <sheetFormatPr baseColWidth="10" defaultRowHeight="16.5" x14ac:dyDescent="0.3"/>
  <cols>
    <col min="1" max="1" width="3" style="4" bestFit="1" customWidth="1"/>
    <col min="3" max="3" width="35.7109375" customWidth="1"/>
    <col min="4" max="6" width="18.42578125" customWidth="1"/>
  </cols>
  <sheetData>
    <row r="1" spans="1:8" ht="15" x14ac:dyDescent="0.25">
      <c r="A1" s="227" t="s">
        <v>381</v>
      </c>
    </row>
    <row r="2" spans="1:8" x14ac:dyDescent="0.3">
      <c r="A2" s="1"/>
      <c r="B2" s="298" t="s">
        <v>296</v>
      </c>
      <c r="C2" s="298"/>
      <c r="D2" s="298"/>
      <c r="E2" s="298"/>
      <c r="F2" s="298"/>
      <c r="G2" s="298"/>
      <c r="H2" s="298"/>
    </row>
    <row r="3" spans="1:8" x14ac:dyDescent="0.3">
      <c r="A3" s="1"/>
    </row>
    <row r="4" spans="1:8" ht="45.75" customHeight="1" x14ac:dyDescent="0.3">
      <c r="B4" s="259" t="s">
        <v>280</v>
      </c>
      <c r="C4" s="261"/>
      <c r="D4" s="302">
        <v>2016</v>
      </c>
      <c r="E4" s="303"/>
      <c r="F4" s="303"/>
      <c r="G4" s="304"/>
    </row>
    <row r="5" spans="1:8" x14ac:dyDescent="0.3">
      <c r="B5" s="261"/>
      <c r="C5" s="261"/>
      <c r="D5" s="184" t="s">
        <v>281</v>
      </c>
      <c r="E5" s="184" t="s">
        <v>282</v>
      </c>
      <c r="F5" s="184" t="s">
        <v>283</v>
      </c>
      <c r="G5" s="184" t="s">
        <v>284</v>
      </c>
    </row>
    <row r="6" spans="1:8" ht="16.5" customHeight="1" x14ac:dyDescent="0.3">
      <c r="B6" s="309" t="s">
        <v>286</v>
      </c>
      <c r="C6" s="310"/>
      <c r="D6" s="310"/>
      <c r="E6" s="310"/>
      <c r="F6" s="310"/>
      <c r="G6" s="311"/>
    </row>
    <row r="7" spans="1:8" x14ac:dyDescent="0.3">
      <c r="B7" s="301" t="s">
        <v>287</v>
      </c>
      <c r="C7" s="301"/>
      <c r="D7" s="185"/>
      <c r="E7" s="185"/>
      <c r="F7" s="185"/>
      <c r="G7" s="175"/>
    </row>
    <row r="8" spans="1:8" x14ac:dyDescent="0.3">
      <c r="B8" s="301" t="s">
        <v>288</v>
      </c>
      <c r="C8" s="301"/>
      <c r="D8" s="186">
        <f>'13.1 Ej Pptaria AAPP'!D8</f>
        <v>9496</v>
      </c>
      <c r="E8" s="186">
        <f>'13.1 Ej Pptaria AAPP'!E8</f>
        <v>-9698</v>
      </c>
      <c r="F8" s="186">
        <f>'13.1 Ej Pptaria AAPP'!F8</f>
        <v>-28585</v>
      </c>
      <c r="G8" s="186"/>
    </row>
    <row r="9" spans="1:8" x14ac:dyDescent="0.3">
      <c r="B9" s="301" t="s">
        <v>289</v>
      </c>
      <c r="C9" s="301"/>
      <c r="D9" s="185"/>
      <c r="E9" s="185"/>
      <c r="F9" s="185"/>
      <c r="G9" s="175"/>
    </row>
    <row r="10" spans="1:8" x14ac:dyDescent="0.3">
      <c r="B10" s="301" t="s">
        <v>290</v>
      </c>
      <c r="C10" s="301"/>
      <c r="D10" s="185"/>
      <c r="E10" s="185"/>
      <c r="F10" s="185"/>
      <c r="G10" s="175"/>
    </row>
    <row r="11" spans="1:8" x14ac:dyDescent="0.3">
      <c r="B11" s="301" t="s">
        <v>291</v>
      </c>
      <c r="C11" s="301"/>
      <c r="D11" s="185"/>
      <c r="E11" s="185"/>
      <c r="F11" s="185"/>
      <c r="G11" s="175"/>
    </row>
    <row r="12" spans="1:8" ht="15" customHeight="1" x14ac:dyDescent="0.3">
      <c r="B12" s="302" t="s">
        <v>297</v>
      </c>
      <c r="C12" s="303"/>
      <c r="D12" s="303"/>
      <c r="E12" s="303"/>
      <c r="F12" s="303"/>
      <c r="G12" s="304"/>
    </row>
    <row r="13" spans="1:8" ht="26.25" customHeight="1" x14ac:dyDescent="0.3">
      <c r="B13" s="306" t="s">
        <v>292</v>
      </c>
      <c r="C13" s="305"/>
      <c r="D13" s="188">
        <v>77118</v>
      </c>
      <c r="E13" s="188">
        <v>126962</v>
      </c>
      <c r="F13" s="188">
        <v>154355</v>
      </c>
      <c r="G13" s="175"/>
    </row>
    <row r="14" spans="1:8" ht="26.25" customHeight="1" x14ac:dyDescent="0.3">
      <c r="B14" s="306" t="s">
        <v>293</v>
      </c>
      <c r="C14" s="305"/>
      <c r="D14" s="188">
        <v>67622</v>
      </c>
      <c r="E14" s="188">
        <v>136660</v>
      </c>
      <c r="F14" s="188">
        <v>182940</v>
      </c>
      <c r="G14" s="175"/>
    </row>
    <row r="15" spans="1:8" x14ac:dyDescent="0.3">
      <c r="B15" s="181" t="s">
        <v>294</v>
      </c>
      <c r="C15" s="176"/>
      <c r="D15" s="176"/>
      <c r="E15" s="176"/>
      <c r="F15" s="176"/>
      <c r="G15" s="177"/>
    </row>
    <row r="16" spans="1:8" x14ac:dyDescent="0.3">
      <c r="B16" s="178"/>
      <c r="C16" s="178"/>
      <c r="D16" s="178"/>
      <c r="E16" s="178"/>
      <c r="F16" s="178"/>
      <c r="G16" s="178"/>
    </row>
    <row r="17" spans="2:7" x14ac:dyDescent="0.3">
      <c r="B17" s="178"/>
      <c r="C17" s="178"/>
      <c r="D17" s="178"/>
      <c r="E17" s="178"/>
      <c r="F17" s="178"/>
      <c r="G17" s="178"/>
    </row>
    <row r="18" spans="2:7" x14ac:dyDescent="0.3">
      <c r="B18" s="178"/>
      <c r="C18" s="178"/>
      <c r="D18" s="178"/>
      <c r="E18" s="178"/>
      <c r="F18" s="178"/>
      <c r="G18" s="178"/>
    </row>
  </sheetData>
  <mergeCells count="12">
    <mergeCell ref="B14:C14"/>
    <mergeCell ref="B2:H2"/>
    <mergeCell ref="B4:C5"/>
    <mergeCell ref="D4:G4"/>
    <mergeCell ref="B6:G6"/>
    <mergeCell ref="B7:C7"/>
    <mergeCell ref="B8:C8"/>
    <mergeCell ref="B9:C9"/>
    <mergeCell ref="B10:C10"/>
    <mergeCell ref="B11:C11"/>
    <mergeCell ref="B12:G12"/>
    <mergeCell ref="B13:C13"/>
  </mergeCells>
  <hyperlinks>
    <hyperlink ref="A1" location="Indice!A1" display="&lt;&lt;"/>
  </hyperlink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H18"/>
  <sheetViews>
    <sheetView workbookViewId="0"/>
  </sheetViews>
  <sheetFormatPr baseColWidth="10" defaultRowHeight="16.5" x14ac:dyDescent="0.3"/>
  <cols>
    <col min="1" max="1" width="3" style="4" bestFit="1" customWidth="1"/>
    <col min="3" max="3" width="35.7109375" customWidth="1"/>
    <col min="4" max="6" width="18.42578125" customWidth="1"/>
  </cols>
  <sheetData>
    <row r="1" spans="1:8" ht="15" x14ac:dyDescent="0.25">
      <c r="A1" s="227" t="s">
        <v>381</v>
      </c>
    </row>
    <row r="2" spans="1:8" x14ac:dyDescent="0.3">
      <c r="A2" s="1"/>
      <c r="B2" s="298" t="s">
        <v>298</v>
      </c>
      <c r="C2" s="298"/>
      <c r="D2" s="298"/>
      <c r="E2" s="298"/>
      <c r="F2" s="298"/>
      <c r="G2" s="298"/>
      <c r="H2" s="298"/>
    </row>
    <row r="3" spans="1:8" x14ac:dyDescent="0.3">
      <c r="A3" s="1"/>
    </row>
    <row r="4" spans="1:8" ht="45.75" customHeight="1" x14ac:dyDescent="0.3">
      <c r="B4" s="259" t="s">
        <v>280</v>
      </c>
      <c r="C4" s="261"/>
      <c r="D4" s="302">
        <v>2016</v>
      </c>
      <c r="E4" s="303"/>
      <c r="F4" s="303"/>
      <c r="G4" s="304"/>
    </row>
    <row r="5" spans="1:8" x14ac:dyDescent="0.3">
      <c r="B5" s="261"/>
      <c r="C5" s="261"/>
      <c r="D5" s="184" t="s">
        <v>281</v>
      </c>
      <c r="E5" s="184" t="s">
        <v>282</v>
      </c>
      <c r="F5" s="184" t="s">
        <v>283</v>
      </c>
      <c r="G5" s="184" t="s">
        <v>284</v>
      </c>
    </row>
    <row r="6" spans="1:8" ht="16.5" customHeight="1" x14ac:dyDescent="0.3">
      <c r="B6" s="309" t="s">
        <v>286</v>
      </c>
      <c r="C6" s="310"/>
      <c r="D6" s="310"/>
      <c r="E6" s="310"/>
      <c r="F6" s="310"/>
      <c r="G6" s="311"/>
    </row>
    <row r="7" spans="1:8" x14ac:dyDescent="0.3">
      <c r="B7" s="301" t="s">
        <v>287</v>
      </c>
      <c r="C7" s="301"/>
      <c r="D7" s="185"/>
      <c r="E7" s="185"/>
      <c r="F7" s="185"/>
      <c r="G7" s="175"/>
    </row>
    <row r="8" spans="1:8" x14ac:dyDescent="0.3">
      <c r="B8" s="301" t="s">
        <v>288</v>
      </c>
      <c r="C8" s="301"/>
      <c r="D8" s="185"/>
      <c r="E8" s="185"/>
      <c r="F8" s="185"/>
      <c r="G8" s="175"/>
    </row>
    <row r="9" spans="1:8" x14ac:dyDescent="0.3">
      <c r="B9" s="301" t="s">
        <v>289</v>
      </c>
      <c r="C9" s="301"/>
      <c r="D9" s="186">
        <f>'13.1 Ej Pptaria AAPP'!D9</f>
        <v>1741</v>
      </c>
      <c r="E9" s="186">
        <f>'13.1 Ej Pptaria AAPP'!E9</f>
        <v>24</v>
      </c>
      <c r="F9" s="186">
        <f>'13.1 Ej Pptaria AAPP'!F9</f>
        <v>10180</v>
      </c>
      <c r="G9" s="175"/>
    </row>
    <row r="10" spans="1:8" x14ac:dyDescent="0.3">
      <c r="B10" s="301" t="s">
        <v>290</v>
      </c>
      <c r="C10" s="301"/>
      <c r="D10" s="185"/>
      <c r="E10" s="185"/>
      <c r="F10" s="185"/>
      <c r="G10" s="175"/>
    </row>
    <row r="11" spans="1:8" x14ac:dyDescent="0.3">
      <c r="B11" s="301" t="s">
        <v>291</v>
      </c>
      <c r="C11" s="301"/>
      <c r="D11" s="185"/>
      <c r="E11" s="185"/>
      <c r="F11" s="185"/>
      <c r="G11" s="175"/>
    </row>
    <row r="12" spans="1:8" ht="15" customHeight="1" x14ac:dyDescent="0.3">
      <c r="B12" s="302" t="s">
        <v>299</v>
      </c>
      <c r="C12" s="303"/>
      <c r="D12" s="303"/>
      <c r="E12" s="303"/>
      <c r="F12" s="303"/>
      <c r="G12" s="304"/>
    </row>
    <row r="13" spans="1:8" ht="26.25" customHeight="1" x14ac:dyDescent="0.3">
      <c r="B13" s="306" t="s">
        <v>292</v>
      </c>
      <c r="C13" s="305"/>
      <c r="D13" s="188">
        <v>60159</v>
      </c>
      <c r="E13" s="188">
        <v>129877</v>
      </c>
      <c r="F13" s="188">
        <v>161091</v>
      </c>
      <c r="G13" s="175"/>
    </row>
    <row r="14" spans="1:8" ht="26.25" customHeight="1" x14ac:dyDescent="0.3">
      <c r="B14" s="306" t="s">
        <v>293</v>
      </c>
      <c r="C14" s="305"/>
      <c r="D14" s="188">
        <v>58418</v>
      </c>
      <c r="E14" s="188">
        <v>129853</v>
      </c>
      <c r="F14" s="188">
        <v>150911</v>
      </c>
      <c r="G14" s="175"/>
    </row>
    <row r="15" spans="1:8" x14ac:dyDescent="0.3">
      <c r="B15" s="181" t="s">
        <v>294</v>
      </c>
      <c r="C15" s="176"/>
      <c r="D15" s="176"/>
      <c r="E15" s="176"/>
      <c r="F15" s="176"/>
      <c r="G15" s="177"/>
    </row>
    <row r="16" spans="1:8" x14ac:dyDescent="0.3">
      <c r="B16" s="178"/>
      <c r="C16" s="178"/>
      <c r="D16" s="178"/>
      <c r="E16" s="178"/>
      <c r="F16" s="178"/>
      <c r="G16" s="178"/>
    </row>
    <row r="17" spans="2:7" x14ac:dyDescent="0.3">
      <c r="B17" s="178"/>
      <c r="C17" s="178"/>
      <c r="D17" s="178"/>
      <c r="E17" s="178"/>
      <c r="F17" s="178"/>
      <c r="G17" s="178"/>
    </row>
    <row r="18" spans="2:7" x14ac:dyDescent="0.3">
      <c r="B18" s="178"/>
      <c r="C18" s="178"/>
      <c r="D18" s="178"/>
      <c r="E18" s="178"/>
      <c r="F18" s="178"/>
      <c r="G18" s="178"/>
    </row>
  </sheetData>
  <mergeCells count="12">
    <mergeCell ref="B14:C14"/>
    <mergeCell ref="B2:H2"/>
    <mergeCell ref="B4:C5"/>
    <mergeCell ref="D4:G4"/>
    <mergeCell ref="B6:G6"/>
    <mergeCell ref="B7:C7"/>
    <mergeCell ref="B8:C8"/>
    <mergeCell ref="B9:C9"/>
    <mergeCell ref="B10:C10"/>
    <mergeCell ref="B11:C11"/>
    <mergeCell ref="B12:G12"/>
    <mergeCell ref="B13:C13"/>
  </mergeCells>
  <hyperlinks>
    <hyperlink ref="A1" location="Indice!A1" display="&lt;&lt;"/>
  </hyperlinks>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H18"/>
  <sheetViews>
    <sheetView workbookViewId="0"/>
  </sheetViews>
  <sheetFormatPr baseColWidth="10" defaultRowHeight="16.5" x14ac:dyDescent="0.3"/>
  <cols>
    <col min="1" max="1" width="3" style="4" bestFit="1" customWidth="1"/>
    <col min="3" max="3" width="35.7109375" customWidth="1"/>
    <col min="4" max="6" width="18.42578125" customWidth="1"/>
  </cols>
  <sheetData>
    <row r="1" spans="1:8" ht="15" x14ac:dyDescent="0.25">
      <c r="A1" s="227" t="s">
        <v>381</v>
      </c>
    </row>
    <row r="2" spans="1:8" x14ac:dyDescent="0.3">
      <c r="A2" s="1"/>
      <c r="B2" s="298" t="s">
        <v>300</v>
      </c>
      <c r="C2" s="298"/>
      <c r="D2" s="298"/>
      <c r="E2" s="298"/>
      <c r="F2" s="298"/>
      <c r="G2" s="298"/>
      <c r="H2" s="298"/>
    </row>
    <row r="3" spans="1:8" x14ac:dyDescent="0.3">
      <c r="A3" s="1"/>
    </row>
    <row r="4" spans="1:8" ht="45.75" customHeight="1" x14ac:dyDescent="0.3">
      <c r="B4" s="259" t="s">
        <v>280</v>
      </c>
      <c r="C4" s="261"/>
      <c r="D4" s="302">
        <v>2016</v>
      </c>
      <c r="E4" s="303"/>
      <c r="F4" s="303"/>
      <c r="G4" s="304"/>
    </row>
    <row r="5" spans="1:8" x14ac:dyDescent="0.3">
      <c r="B5" s="261"/>
      <c r="C5" s="261"/>
      <c r="D5" s="184" t="s">
        <v>281</v>
      </c>
      <c r="E5" s="184" t="s">
        <v>282</v>
      </c>
      <c r="F5" s="184" t="s">
        <v>283</v>
      </c>
      <c r="G5" s="184" t="s">
        <v>284</v>
      </c>
    </row>
    <row r="6" spans="1:8" ht="16.5" customHeight="1" x14ac:dyDescent="0.3">
      <c r="B6" s="309" t="s">
        <v>286</v>
      </c>
      <c r="C6" s="310"/>
      <c r="D6" s="310"/>
      <c r="E6" s="310"/>
      <c r="F6" s="310"/>
      <c r="G6" s="311"/>
    </row>
    <row r="7" spans="1:8" x14ac:dyDescent="0.3">
      <c r="B7" s="301" t="s">
        <v>287</v>
      </c>
      <c r="C7" s="301"/>
      <c r="D7" s="185"/>
      <c r="E7" s="185"/>
      <c r="F7" s="185"/>
      <c r="G7" s="175"/>
    </row>
    <row r="8" spans="1:8" x14ac:dyDescent="0.3">
      <c r="B8" s="301" t="s">
        <v>288</v>
      </c>
      <c r="C8" s="301"/>
      <c r="D8" s="185"/>
      <c r="E8" s="185"/>
      <c r="F8" s="185"/>
      <c r="G8" s="175"/>
    </row>
    <row r="9" spans="1:8" x14ac:dyDescent="0.3">
      <c r="B9" s="301" t="s">
        <v>289</v>
      </c>
      <c r="C9" s="301"/>
      <c r="D9" s="185"/>
      <c r="E9" s="185"/>
      <c r="F9" s="185"/>
      <c r="G9" s="175"/>
    </row>
    <row r="10" spans="1:8" x14ac:dyDescent="0.3">
      <c r="B10" s="301" t="s">
        <v>290</v>
      </c>
      <c r="C10" s="301"/>
      <c r="D10" s="186">
        <f>'13.1 Ej Pptaria AAPP'!D10</f>
        <v>4955</v>
      </c>
      <c r="E10" s="186">
        <f>'13.1 Ej Pptaria AAPP'!E10</f>
        <v>5584</v>
      </c>
      <c r="F10" s="186" t="str">
        <f>'13.1 Ej Pptaria AAPP'!F10</f>
        <v>ND</v>
      </c>
      <c r="G10" s="175"/>
    </row>
    <row r="11" spans="1:8" x14ac:dyDescent="0.3">
      <c r="B11" s="301" t="s">
        <v>291</v>
      </c>
      <c r="C11" s="301"/>
      <c r="D11" s="185"/>
      <c r="E11" s="185"/>
      <c r="F11" s="185"/>
      <c r="G11" s="175"/>
    </row>
    <row r="12" spans="1:8" ht="15" customHeight="1" x14ac:dyDescent="0.3">
      <c r="B12" s="302" t="s">
        <v>301</v>
      </c>
      <c r="C12" s="303"/>
      <c r="D12" s="303"/>
      <c r="E12" s="303"/>
      <c r="F12" s="303"/>
      <c r="G12" s="304"/>
    </row>
    <row r="13" spans="1:8" ht="26.25" customHeight="1" x14ac:dyDescent="0.3">
      <c r="B13" s="306" t="s">
        <v>292</v>
      </c>
      <c r="C13" s="305"/>
      <c r="D13" s="188">
        <v>19179</v>
      </c>
      <c r="E13" s="188">
        <v>40436</v>
      </c>
      <c r="F13" s="185" t="s">
        <v>295</v>
      </c>
      <c r="G13" s="175"/>
    </row>
    <row r="14" spans="1:8" ht="26.25" customHeight="1" x14ac:dyDescent="0.3">
      <c r="B14" s="306" t="s">
        <v>293</v>
      </c>
      <c r="C14" s="305"/>
      <c r="D14" s="188">
        <v>14224</v>
      </c>
      <c r="E14" s="188">
        <v>34852</v>
      </c>
      <c r="F14" s="185" t="s">
        <v>295</v>
      </c>
      <c r="G14" s="175"/>
    </row>
    <row r="15" spans="1:8" x14ac:dyDescent="0.3">
      <c r="B15" s="181" t="s">
        <v>294</v>
      </c>
      <c r="C15" s="176"/>
      <c r="D15" s="176"/>
      <c r="E15" s="176"/>
      <c r="F15" s="176"/>
      <c r="G15" s="177"/>
    </row>
    <row r="16" spans="1:8" x14ac:dyDescent="0.3">
      <c r="B16" s="178"/>
      <c r="C16" s="178"/>
      <c r="D16" s="178"/>
      <c r="E16" s="178"/>
      <c r="F16" s="178"/>
      <c r="G16" s="178"/>
    </row>
    <row r="17" spans="2:7" x14ac:dyDescent="0.3">
      <c r="B17" s="178"/>
      <c r="C17" s="178"/>
      <c r="D17" s="178"/>
      <c r="E17" s="178"/>
      <c r="F17" s="178"/>
      <c r="G17" s="178"/>
    </row>
    <row r="18" spans="2:7" x14ac:dyDescent="0.3">
      <c r="B18" s="178"/>
      <c r="C18" s="178"/>
      <c r="D18" s="178"/>
      <c r="E18" s="178"/>
      <c r="F18" s="178"/>
      <c r="G18" s="178"/>
    </row>
  </sheetData>
  <mergeCells count="12">
    <mergeCell ref="B14:C14"/>
    <mergeCell ref="B2:H2"/>
    <mergeCell ref="B4:C5"/>
    <mergeCell ref="D4:G4"/>
    <mergeCell ref="B6:G6"/>
    <mergeCell ref="B7:C7"/>
    <mergeCell ref="B8:C8"/>
    <mergeCell ref="B9:C9"/>
    <mergeCell ref="B10:C10"/>
    <mergeCell ref="B11:C11"/>
    <mergeCell ref="B12:G12"/>
    <mergeCell ref="B13:C13"/>
  </mergeCells>
  <hyperlinks>
    <hyperlink ref="A1" location="Indice!A1" display="&lt;&lt;"/>
  </hyperlinks>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H18"/>
  <sheetViews>
    <sheetView workbookViewId="0"/>
  </sheetViews>
  <sheetFormatPr baseColWidth="10" defaultRowHeight="16.5" x14ac:dyDescent="0.3"/>
  <cols>
    <col min="1" max="1" width="3" style="4" bestFit="1" customWidth="1"/>
    <col min="3" max="3" width="35.7109375" customWidth="1"/>
    <col min="4" max="6" width="18.42578125" customWidth="1"/>
  </cols>
  <sheetData>
    <row r="1" spans="1:8" ht="15" x14ac:dyDescent="0.25">
      <c r="A1" s="227" t="s">
        <v>381</v>
      </c>
    </row>
    <row r="2" spans="1:8" x14ac:dyDescent="0.3">
      <c r="A2" s="1"/>
      <c r="B2" s="298" t="s">
        <v>302</v>
      </c>
      <c r="C2" s="298"/>
      <c r="D2" s="298"/>
      <c r="E2" s="298"/>
      <c r="F2" s="298"/>
      <c r="G2" s="298"/>
      <c r="H2" s="298"/>
    </row>
    <row r="3" spans="1:8" x14ac:dyDescent="0.3">
      <c r="A3" s="1"/>
    </row>
    <row r="4" spans="1:8" ht="45.75" customHeight="1" x14ac:dyDescent="0.3">
      <c r="B4" s="259" t="s">
        <v>280</v>
      </c>
      <c r="C4" s="261"/>
      <c r="D4" s="302">
        <v>2016</v>
      </c>
      <c r="E4" s="303"/>
      <c r="F4" s="303"/>
      <c r="G4" s="304"/>
    </row>
    <row r="5" spans="1:8" x14ac:dyDescent="0.3">
      <c r="B5" s="261"/>
      <c r="C5" s="261"/>
      <c r="D5" s="184" t="s">
        <v>281</v>
      </c>
      <c r="E5" s="184" t="s">
        <v>282</v>
      </c>
      <c r="F5" s="184" t="s">
        <v>283</v>
      </c>
      <c r="G5" s="184" t="s">
        <v>284</v>
      </c>
    </row>
    <row r="6" spans="1:8" ht="16.5" customHeight="1" x14ac:dyDescent="0.3">
      <c r="B6" s="309" t="s">
        <v>286</v>
      </c>
      <c r="C6" s="310"/>
      <c r="D6" s="310"/>
      <c r="E6" s="310"/>
      <c r="F6" s="310"/>
      <c r="G6" s="311"/>
    </row>
    <row r="7" spans="1:8" x14ac:dyDescent="0.3">
      <c r="B7" s="301" t="s">
        <v>287</v>
      </c>
      <c r="C7" s="301"/>
      <c r="D7" s="185"/>
      <c r="E7" s="185"/>
      <c r="F7" s="185"/>
      <c r="G7" s="175"/>
    </row>
    <row r="8" spans="1:8" x14ac:dyDescent="0.3">
      <c r="B8" s="301" t="s">
        <v>288</v>
      </c>
      <c r="C8" s="301"/>
      <c r="D8" s="185"/>
      <c r="E8" s="185"/>
      <c r="F8" s="185"/>
      <c r="G8" s="175"/>
    </row>
    <row r="9" spans="1:8" x14ac:dyDescent="0.3">
      <c r="B9" s="301" t="s">
        <v>289</v>
      </c>
      <c r="C9" s="301"/>
      <c r="D9" s="185"/>
      <c r="E9" s="185"/>
      <c r="F9" s="185"/>
      <c r="G9" s="175"/>
    </row>
    <row r="10" spans="1:8" x14ac:dyDescent="0.3">
      <c r="B10" s="301" t="s">
        <v>290</v>
      </c>
      <c r="C10" s="301"/>
      <c r="D10" s="185"/>
      <c r="E10" s="185"/>
      <c r="F10" s="185"/>
      <c r="G10" s="175"/>
    </row>
    <row r="11" spans="1:8" x14ac:dyDescent="0.3">
      <c r="B11" s="301" t="s">
        <v>291</v>
      </c>
      <c r="C11" s="301"/>
      <c r="D11" s="186">
        <f>'13.1 Ej Pptaria AAPP'!D11</f>
        <v>3415</v>
      </c>
      <c r="E11" s="186">
        <f>'13.1 Ej Pptaria AAPP'!E11</f>
        <v>2983</v>
      </c>
      <c r="F11" s="186">
        <f>'13.1 Ej Pptaria AAPP'!F11</f>
        <v>-4474</v>
      </c>
      <c r="G11" s="175"/>
    </row>
    <row r="12" spans="1:8" ht="15" customHeight="1" x14ac:dyDescent="0.3">
      <c r="B12" s="302" t="s">
        <v>303</v>
      </c>
      <c r="C12" s="303"/>
      <c r="D12" s="303"/>
      <c r="E12" s="303"/>
      <c r="F12" s="303"/>
      <c r="G12" s="304"/>
    </row>
    <row r="13" spans="1:8" ht="26.25" customHeight="1" x14ac:dyDescent="0.3">
      <c r="B13" s="306" t="s">
        <v>292</v>
      </c>
      <c r="C13" s="305"/>
      <c r="D13" s="188">
        <v>38675</v>
      </c>
      <c r="E13" s="188">
        <v>74980</v>
      </c>
      <c r="F13" s="188">
        <v>88842</v>
      </c>
      <c r="G13" s="175"/>
    </row>
    <row r="14" spans="1:8" ht="26.25" customHeight="1" x14ac:dyDescent="0.3">
      <c r="B14" s="306" t="s">
        <v>293</v>
      </c>
      <c r="C14" s="305"/>
      <c r="D14" s="188">
        <v>35260</v>
      </c>
      <c r="E14" s="188">
        <v>71997</v>
      </c>
      <c r="F14" s="188">
        <v>93316</v>
      </c>
      <c r="G14" s="175"/>
    </row>
    <row r="15" spans="1:8" x14ac:dyDescent="0.3">
      <c r="B15" s="181" t="s">
        <v>294</v>
      </c>
      <c r="C15" s="176"/>
      <c r="D15" s="176"/>
      <c r="E15" s="176"/>
      <c r="F15" s="176"/>
      <c r="G15" s="177"/>
    </row>
    <row r="16" spans="1:8" x14ac:dyDescent="0.3">
      <c r="B16" s="178"/>
      <c r="C16" s="178"/>
      <c r="D16" s="178"/>
      <c r="E16" s="178"/>
      <c r="F16" s="178"/>
      <c r="G16" s="178"/>
    </row>
    <row r="17" spans="2:7" x14ac:dyDescent="0.3">
      <c r="B17" s="178"/>
      <c r="C17" s="178"/>
      <c r="D17" s="178"/>
      <c r="E17" s="178"/>
      <c r="F17" s="178"/>
      <c r="G17" s="178"/>
    </row>
    <row r="18" spans="2:7" x14ac:dyDescent="0.3">
      <c r="B18" s="178"/>
      <c r="C18" s="178"/>
      <c r="D18" s="178"/>
      <c r="E18" s="178"/>
      <c r="F18" s="178"/>
      <c r="G18" s="178"/>
    </row>
  </sheetData>
  <mergeCells count="12">
    <mergeCell ref="B14:C14"/>
    <mergeCell ref="B2:H2"/>
    <mergeCell ref="B4:C5"/>
    <mergeCell ref="D4:G4"/>
    <mergeCell ref="B6:G6"/>
    <mergeCell ref="B7:C7"/>
    <mergeCell ref="B8:C8"/>
    <mergeCell ref="B9:C9"/>
    <mergeCell ref="B10:C10"/>
    <mergeCell ref="B11:C11"/>
    <mergeCell ref="B12:G12"/>
    <mergeCell ref="B13:C13"/>
  </mergeCells>
  <hyperlinks>
    <hyperlink ref="A1" location="Indice!A1" display="&lt;&lt;"/>
  </hyperlinks>
  <pageMargins left="0.7" right="0.7" top="0.75" bottom="0.75" header="0.3" footer="0.3"/>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J35"/>
  <sheetViews>
    <sheetView showGridLines="0" zoomScaleNormal="100" workbookViewId="0"/>
  </sheetViews>
  <sheetFormatPr baseColWidth="10" defaultColWidth="11.42578125" defaultRowHeight="16.5" x14ac:dyDescent="0.3"/>
  <cols>
    <col min="1" max="1" width="3" style="4" bestFit="1" customWidth="1"/>
    <col min="2" max="2" width="47.7109375" style="189" customWidth="1"/>
    <col min="3" max="3" width="11.42578125" style="189"/>
    <col min="4" max="4" width="13.7109375" style="190" customWidth="1"/>
    <col min="5" max="7" width="13.7109375" style="191" customWidth="1"/>
    <col min="8" max="8" width="11.28515625" style="191" customWidth="1"/>
    <col min="9" max="9" width="13.7109375" style="190" customWidth="1"/>
    <col min="10" max="16384" width="11.42578125" style="189"/>
  </cols>
  <sheetData>
    <row r="1" spans="1:10" ht="60.75" customHeight="1" x14ac:dyDescent="0.25">
      <c r="A1" s="227" t="s">
        <v>381</v>
      </c>
      <c r="B1" s="313" t="s">
        <v>348</v>
      </c>
      <c r="C1" s="313"/>
      <c r="D1" s="313"/>
      <c r="E1" s="313"/>
      <c r="F1" s="313"/>
      <c r="G1" s="313"/>
      <c r="H1" s="313"/>
      <c r="I1" s="313"/>
    </row>
    <row r="2" spans="1:10" x14ac:dyDescent="0.3">
      <c r="A2" s="1"/>
      <c r="D2" s="189"/>
      <c r="E2" s="189"/>
      <c r="F2" s="189"/>
      <c r="G2" s="189"/>
      <c r="H2" s="318"/>
      <c r="I2" s="319"/>
    </row>
    <row r="3" spans="1:10" ht="30" customHeight="1" x14ac:dyDescent="0.3">
      <c r="A3" s="1"/>
      <c r="B3" s="317" t="s">
        <v>350</v>
      </c>
      <c r="C3" s="317"/>
      <c r="D3" s="317"/>
      <c r="E3" s="317"/>
      <c r="F3" s="317"/>
      <c r="G3" s="317"/>
      <c r="H3" s="317"/>
      <c r="I3" s="317"/>
    </row>
    <row r="4" spans="1:10" ht="22.5" customHeight="1" x14ac:dyDescent="0.3">
      <c r="B4" s="320" t="s">
        <v>304</v>
      </c>
      <c r="C4" s="322" t="s">
        <v>305</v>
      </c>
      <c r="D4" s="324" t="s">
        <v>353</v>
      </c>
      <c r="E4" s="325"/>
      <c r="F4" s="325"/>
      <c r="G4" s="324" t="s">
        <v>354</v>
      </c>
      <c r="H4" s="325"/>
      <c r="I4" s="326"/>
      <c r="J4" s="219"/>
    </row>
    <row r="5" spans="1:10" x14ac:dyDescent="0.3">
      <c r="B5" s="321"/>
      <c r="C5" s="323"/>
      <c r="D5" s="220" t="s">
        <v>281</v>
      </c>
      <c r="E5" s="221" t="s">
        <v>282</v>
      </c>
      <c r="F5" s="222" t="s">
        <v>349</v>
      </c>
      <c r="G5" s="220" t="s">
        <v>281</v>
      </c>
      <c r="H5" s="221" t="s">
        <v>282</v>
      </c>
      <c r="I5" s="222" t="s">
        <v>349</v>
      </c>
    </row>
    <row r="6" spans="1:10" s="192" customFormat="1" ht="18" customHeight="1" x14ac:dyDescent="0.3">
      <c r="A6" s="4"/>
      <c r="B6" s="314" t="s">
        <v>306</v>
      </c>
      <c r="C6" s="315"/>
      <c r="D6" s="315"/>
      <c r="E6" s="315"/>
      <c r="F6" s="315"/>
      <c r="G6" s="315"/>
      <c r="H6" s="315"/>
      <c r="I6" s="316"/>
    </row>
    <row r="7" spans="1:10" s="192" customFormat="1" ht="17.25" thickBot="1" x14ac:dyDescent="0.35">
      <c r="A7" s="4"/>
      <c r="B7" s="195" t="s">
        <v>307</v>
      </c>
      <c r="C7" s="196" t="s">
        <v>308</v>
      </c>
      <c r="D7" s="197">
        <v>-8171</v>
      </c>
      <c r="E7" s="198">
        <v>-34222</v>
      </c>
      <c r="F7" s="197" t="s">
        <v>309</v>
      </c>
      <c r="G7" s="198">
        <v>-8171</v>
      </c>
      <c r="H7" s="197">
        <v>-26051</v>
      </c>
      <c r="I7" s="198" t="s">
        <v>309</v>
      </c>
    </row>
    <row r="8" spans="1:10" s="192" customFormat="1" ht="17.25" thickBot="1" x14ac:dyDescent="0.35">
      <c r="A8" s="4"/>
      <c r="B8" s="195" t="s">
        <v>288</v>
      </c>
      <c r="C8" s="196" t="s">
        <v>310</v>
      </c>
      <c r="D8" s="197">
        <v>-9098</v>
      </c>
      <c r="E8" s="198">
        <v>-21122</v>
      </c>
      <c r="F8" s="197">
        <v>-29750</v>
      </c>
      <c r="G8" s="198">
        <v>-9098</v>
      </c>
      <c r="H8" s="197">
        <v>-12024</v>
      </c>
      <c r="I8" s="198">
        <v>-8628</v>
      </c>
    </row>
    <row r="9" spans="1:10" s="192" customFormat="1" ht="17.25" thickBot="1" x14ac:dyDescent="0.35">
      <c r="A9" s="4"/>
      <c r="B9" s="195" t="s">
        <v>289</v>
      </c>
      <c r="C9" s="196" t="s">
        <v>311</v>
      </c>
      <c r="D9" s="197">
        <v>-1438</v>
      </c>
      <c r="E9" s="198">
        <v>-7603</v>
      </c>
      <c r="F9" s="197">
        <v>-830</v>
      </c>
      <c r="G9" s="198">
        <v>-1438</v>
      </c>
      <c r="H9" s="197">
        <v>-6165</v>
      </c>
      <c r="I9" s="198">
        <v>6773</v>
      </c>
    </row>
    <row r="10" spans="1:10" s="192" customFormat="1" ht="17.25" thickBot="1" x14ac:dyDescent="0.35">
      <c r="A10" s="4"/>
      <c r="B10" s="195" t="s">
        <v>290</v>
      </c>
      <c r="C10" s="196" t="s">
        <v>312</v>
      </c>
      <c r="D10" s="197">
        <v>522</v>
      </c>
      <c r="E10" s="198">
        <v>1096</v>
      </c>
      <c r="F10" s="197" t="s">
        <v>309</v>
      </c>
      <c r="G10" s="198">
        <v>522</v>
      </c>
      <c r="H10" s="197">
        <v>574</v>
      </c>
      <c r="I10" s="198" t="s">
        <v>309</v>
      </c>
    </row>
    <row r="11" spans="1:10" s="192" customFormat="1" x14ac:dyDescent="0.3">
      <c r="A11" s="4"/>
      <c r="B11" s="199" t="s">
        <v>291</v>
      </c>
      <c r="C11" s="200" t="s">
        <v>313</v>
      </c>
      <c r="D11" s="201">
        <v>1843</v>
      </c>
      <c r="E11" s="202">
        <v>-6593</v>
      </c>
      <c r="F11" s="201">
        <v>-5863</v>
      </c>
      <c r="G11" s="202">
        <v>1843</v>
      </c>
      <c r="H11" s="201">
        <v>-8436</v>
      </c>
      <c r="I11" s="202">
        <v>730</v>
      </c>
    </row>
    <row r="12" spans="1:10" s="192" customFormat="1" x14ac:dyDescent="0.3">
      <c r="A12" s="4"/>
      <c r="B12" s="312" t="s">
        <v>314</v>
      </c>
      <c r="C12" s="312"/>
      <c r="D12" s="312"/>
      <c r="E12" s="312"/>
      <c r="F12" s="312"/>
      <c r="G12" s="312"/>
      <c r="H12" s="312"/>
      <c r="I12" s="312"/>
    </row>
    <row r="13" spans="1:10" s="192" customFormat="1" x14ac:dyDescent="0.3">
      <c r="A13" s="4"/>
      <c r="B13" s="203" t="s">
        <v>292</v>
      </c>
      <c r="C13" s="204" t="s">
        <v>340</v>
      </c>
      <c r="D13" s="205">
        <f>SUM(D15:D20)</f>
        <v>98692</v>
      </c>
      <c r="E13" s="205">
        <f>SUM(E15:E20)</f>
        <v>196786</v>
      </c>
      <c r="F13" s="205" t="s">
        <v>309</v>
      </c>
      <c r="G13" s="205">
        <f>SUM(G15:G20)</f>
        <v>98692</v>
      </c>
      <c r="H13" s="205">
        <f>SUM(H15:H20)</f>
        <v>98094</v>
      </c>
      <c r="I13" s="205" t="s">
        <v>309</v>
      </c>
    </row>
    <row r="14" spans="1:10" s="192" customFormat="1" ht="17.25" thickBot="1" x14ac:dyDescent="0.35">
      <c r="A14" s="4"/>
      <c r="B14" s="195" t="s">
        <v>315</v>
      </c>
      <c r="C14" s="194"/>
      <c r="D14" s="223"/>
      <c r="E14" s="224"/>
      <c r="F14" s="223"/>
      <c r="G14" s="224"/>
      <c r="H14" s="223"/>
      <c r="I14" s="223"/>
    </row>
    <row r="15" spans="1:10" s="192" customFormat="1" ht="17.25" thickBot="1" x14ac:dyDescent="0.35">
      <c r="A15" s="4"/>
      <c r="B15" s="195" t="s">
        <v>316</v>
      </c>
      <c r="C15" s="196" t="s">
        <v>317</v>
      </c>
      <c r="D15" s="198">
        <v>35527</v>
      </c>
      <c r="E15" s="201">
        <v>67524</v>
      </c>
      <c r="F15" s="198" t="s">
        <v>309</v>
      </c>
      <c r="G15" s="201">
        <v>35527</v>
      </c>
      <c r="H15" s="198">
        <v>31997</v>
      </c>
      <c r="I15" s="198" t="s">
        <v>309</v>
      </c>
    </row>
    <row r="16" spans="1:10" s="192" customFormat="1" ht="17.25" thickBot="1" x14ac:dyDescent="0.35">
      <c r="A16" s="4"/>
      <c r="B16" s="195" t="s">
        <v>318</v>
      </c>
      <c r="C16" s="196" t="s">
        <v>319</v>
      </c>
      <c r="D16" s="198">
        <v>21639</v>
      </c>
      <c r="E16" s="213">
        <v>42620</v>
      </c>
      <c r="F16" s="198" t="s">
        <v>309</v>
      </c>
      <c r="G16" s="198">
        <v>21639</v>
      </c>
      <c r="H16" s="198">
        <v>20981</v>
      </c>
      <c r="I16" s="198" t="s">
        <v>309</v>
      </c>
    </row>
    <row r="17" spans="1:9" s="192" customFormat="1" ht="17.25" thickBot="1" x14ac:dyDescent="0.35">
      <c r="A17" s="4"/>
      <c r="B17" s="195" t="s">
        <v>320</v>
      </c>
      <c r="C17" s="196" t="s">
        <v>321</v>
      </c>
      <c r="D17" s="198">
        <v>1331</v>
      </c>
      <c r="E17" s="213">
        <v>3417</v>
      </c>
      <c r="F17" s="198" t="s">
        <v>309</v>
      </c>
      <c r="G17" s="198">
        <v>1331</v>
      </c>
      <c r="H17" s="198">
        <v>2086</v>
      </c>
      <c r="I17" s="198" t="s">
        <v>309</v>
      </c>
    </row>
    <row r="18" spans="1:9" s="192" customFormat="1" ht="17.25" thickBot="1" x14ac:dyDescent="0.35">
      <c r="A18" s="4"/>
      <c r="B18" s="195" t="s">
        <v>322</v>
      </c>
      <c r="C18" s="196" t="s">
        <v>323</v>
      </c>
      <c r="D18" s="198">
        <v>33263</v>
      </c>
      <c r="E18" s="213">
        <v>67492</v>
      </c>
      <c r="F18" s="198" t="s">
        <v>309</v>
      </c>
      <c r="G18" s="198">
        <v>33263</v>
      </c>
      <c r="H18" s="198">
        <v>34229</v>
      </c>
      <c r="I18" s="198" t="s">
        <v>309</v>
      </c>
    </row>
    <row r="19" spans="1:9" s="192" customFormat="1" ht="17.25" thickBot="1" x14ac:dyDescent="0.35">
      <c r="A19" s="4"/>
      <c r="B19" s="195" t="s">
        <v>324</v>
      </c>
      <c r="C19" s="196" t="s">
        <v>325</v>
      </c>
      <c r="D19" s="198">
        <v>2032</v>
      </c>
      <c r="E19" s="213">
        <v>3327</v>
      </c>
      <c r="F19" s="198" t="s">
        <v>309</v>
      </c>
      <c r="G19" s="198">
        <v>2032</v>
      </c>
      <c r="H19" s="198">
        <v>1295</v>
      </c>
      <c r="I19" s="198" t="s">
        <v>309</v>
      </c>
    </row>
    <row r="20" spans="1:9" s="192" customFormat="1" x14ac:dyDescent="0.3">
      <c r="A20" s="4"/>
      <c r="B20" s="199" t="s">
        <v>341</v>
      </c>
      <c r="C20" s="208"/>
      <c r="D20" s="202">
        <v>4900</v>
      </c>
      <c r="E20" s="216">
        <v>12406</v>
      </c>
      <c r="F20" s="202" t="s">
        <v>309</v>
      </c>
      <c r="G20" s="202">
        <v>4900</v>
      </c>
      <c r="H20" s="202">
        <v>7506</v>
      </c>
      <c r="I20" s="202" t="s">
        <v>309</v>
      </c>
    </row>
    <row r="21" spans="1:9" s="192" customFormat="1" x14ac:dyDescent="0.3">
      <c r="A21" s="4"/>
      <c r="B21" s="203" t="s">
        <v>326</v>
      </c>
      <c r="C21" s="209" t="s">
        <v>44</v>
      </c>
      <c r="D21" s="205">
        <f>SUM(D22:D30)</f>
        <v>106863</v>
      </c>
      <c r="E21" s="205">
        <f t="shared" ref="E21:I21" si="0">SUM(E22:E30)</f>
        <v>231008</v>
      </c>
      <c r="F21" s="205">
        <f t="shared" si="0"/>
        <v>0</v>
      </c>
      <c r="G21" s="205">
        <f t="shared" si="0"/>
        <v>106863</v>
      </c>
      <c r="H21" s="205">
        <f t="shared" si="0"/>
        <v>124145</v>
      </c>
      <c r="I21" s="205">
        <f t="shared" si="0"/>
        <v>0</v>
      </c>
    </row>
    <row r="22" spans="1:9" s="192" customFormat="1" ht="17.25" thickBot="1" x14ac:dyDescent="0.35">
      <c r="A22" s="4"/>
      <c r="B22" s="210" t="s">
        <v>315</v>
      </c>
      <c r="C22" s="194"/>
      <c r="D22" s="218"/>
      <c r="E22" s="217"/>
      <c r="F22" s="217"/>
      <c r="G22" s="218"/>
      <c r="H22" s="217"/>
      <c r="I22" s="217"/>
    </row>
    <row r="23" spans="1:9" s="192" customFormat="1" ht="17.25" thickBot="1" x14ac:dyDescent="0.35">
      <c r="A23" s="4"/>
      <c r="B23" s="195" t="s">
        <v>327</v>
      </c>
      <c r="C23" s="196" t="s">
        <v>328</v>
      </c>
      <c r="D23" s="197">
        <v>26947</v>
      </c>
      <c r="E23" s="198">
        <v>59791</v>
      </c>
      <c r="F23" s="198" t="s">
        <v>309</v>
      </c>
      <c r="G23" s="197">
        <v>26947</v>
      </c>
      <c r="H23" s="198">
        <v>32844</v>
      </c>
      <c r="I23" s="198" t="s">
        <v>309</v>
      </c>
    </row>
    <row r="24" spans="1:9" s="192" customFormat="1" ht="17.25" thickBot="1" x14ac:dyDescent="0.35">
      <c r="A24" s="4"/>
      <c r="B24" s="195" t="s">
        <v>329</v>
      </c>
      <c r="C24" s="196" t="s">
        <v>330</v>
      </c>
      <c r="D24" s="197">
        <v>13816</v>
      </c>
      <c r="E24" s="198">
        <v>27844</v>
      </c>
      <c r="F24" s="198" t="s">
        <v>309</v>
      </c>
      <c r="G24" s="197">
        <v>13816</v>
      </c>
      <c r="H24" s="198">
        <v>14028</v>
      </c>
      <c r="I24" s="198" t="s">
        <v>309</v>
      </c>
    </row>
    <row r="25" spans="1:9" s="192" customFormat="1" ht="30" thickBot="1" x14ac:dyDescent="0.35">
      <c r="A25" s="4"/>
      <c r="B25" s="195" t="s">
        <v>331</v>
      </c>
      <c r="C25" s="196" t="s">
        <v>342</v>
      </c>
      <c r="D25" s="197">
        <v>44774</v>
      </c>
      <c r="E25" s="198">
        <v>100041</v>
      </c>
      <c r="F25" s="198" t="s">
        <v>309</v>
      </c>
      <c r="G25" s="197">
        <v>44774</v>
      </c>
      <c r="H25" s="198">
        <v>55267</v>
      </c>
      <c r="I25" s="198" t="s">
        <v>309</v>
      </c>
    </row>
    <row r="26" spans="1:9" s="192" customFormat="1" ht="17.25" thickBot="1" x14ac:dyDescent="0.35">
      <c r="A26" s="4"/>
      <c r="B26" s="195" t="s">
        <v>332</v>
      </c>
      <c r="C26" s="196" t="s">
        <v>333</v>
      </c>
      <c r="D26" s="197">
        <v>7822</v>
      </c>
      <c r="E26" s="198">
        <v>15590</v>
      </c>
      <c r="F26" s="198" t="s">
        <v>309</v>
      </c>
      <c r="G26" s="197">
        <v>7822</v>
      </c>
      <c r="H26" s="198">
        <v>7768</v>
      </c>
      <c r="I26" s="198" t="s">
        <v>309</v>
      </c>
    </row>
    <row r="27" spans="1:9" s="192" customFormat="1" ht="17.25" thickBot="1" x14ac:dyDescent="0.35">
      <c r="A27" s="4"/>
      <c r="B27" s="195" t="s">
        <v>334</v>
      </c>
      <c r="C27" s="196" t="s">
        <v>335</v>
      </c>
      <c r="D27" s="197">
        <v>1520</v>
      </c>
      <c r="E27" s="198">
        <v>4331</v>
      </c>
      <c r="F27" s="198" t="s">
        <v>309</v>
      </c>
      <c r="G27" s="197">
        <v>1520</v>
      </c>
      <c r="H27" s="198">
        <v>2811</v>
      </c>
      <c r="I27" s="198" t="s">
        <v>309</v>
      </c>
    </row>
    <row r="28" spans="1:9" s="192" customFormat="1" ht="17.25" thickBot="1" x14ac:dyDescent="0.35">
      <c r="A28" s="4"/>
      <c r="B28" s="195" t="s">
        <v>336</v>
      </c>
      <c r="C28" s="196" t="s">
        <v>337</v>
      </c>
      <c r="D28" s="197">
        <v>5492</v>
      </c>
      <c r="E28" s="198">
        <v>11225</v>
      </c>
      <c r="F28" s="198" t="s">
        <v>309</v>
      </c>
      <c r="G28" s="197">
        <v>5492</v>
      </c>
      <c r="H28" s="198">
        <v>5733</v>
      </c>
      <c r="I28" s="198" t="s">
        <v>309</v>
      </c>
    </row>
    <row r="29" spans="1:9" s="192" customFormat="1" ht="17.25" thickBot="1" x14ac:dyDescent="0.35">
      <c r="A29" s="4"/>
      <c r="B29" s="195" t="s">
        <v>338</v>
      </c>
      <c r="C29" s="196" t="s">
        <v>339</v>
      </c>
      <c r="D29" s="197">
        <v>1203</v>
      </c>
      <c r="E29" s="198">
        <v>3614</v>
      </c>
      <c r="F29" s="198" t="s">
        <v>309</v>
      </c>
      <c r="G29" s="197">
        <v>1203</v>
      </c>
      <c r="H29" s="198">
        <v>2411</v>
      </c>
      <c r="I29" s="198" t="s">
        <v>309</v>
      </c>
    </row>
    <row r="30" spans="1:9" s="193" customFormat="1" x14ac:dyDescent="0.3">
      <c r="A30" s="4"/>
      <c r="B30" s="214" t="s">
        <v>343</v>
      </c>
      <c r="C30" s="200"/>
      <c r="D30" s="215">
        <v>5289</v>
      </c>
      <c r="E30" s="202">
        <v>8572</v>
      </c>
      <c r="F30" s="202" t="s">
        <v>309</v>
      </c>
      <c r="G30" s="215">
        <v>5289</v>
      </c>
      <c r="H30" s="202">
        <v>3283</v>
      </c>
      <c r="I30" s="202" t="s">
        <v>309</v>
      </c>
    </row>
    <row r="31" spans="1:9" ht="18" x14ac:dyDescent="0.3">
      <c r="B31" s="219" t="s">
        <v>344</v>
      </c>
    </row>
    <row r="32" spans="1:9" ht="18" x14ac:dyDescent="0.3">
      <c r="B32" s="219" t="s">
        <v>345</v>
      </c>
    </row>
    <row r="33" spans="2:2" ht="18" x14ac:dyDescent="0.3">
      <c r="B33" s="219" t="s">
        <v>346</v>
      </c>
    </row>
    <row r="34" spans="2:2" x14ac:dyDescent="0.3">
      <c r="B34" s="219" t="s">
        <v>347</v>
      </c>
    </row>
    <row r="35" spans="2:2" x14ac:dyDescent="0.3">
      <c r="B35" t="s">
        <v>294</v>
      </c>
    </row>
  </sheetData>
  <mergeCells count="9">
    <mergeCell ref="B12:I12"/>
    <mergeCell ref="B1:I1"/>
    <mergeCell ref="B6:I6"/>
    <mergeCell ref="B3:I3"/>
    <mergeCell ref="H2:I2"/>
    <mergeCell ref="B4:B5"/>
    <mergeCell ref="C4:C5"/>
    <mergeCell ref="D4:F4"/>
    <mergeCell ref="G4:I4"/>
  </mergeCells>
  <hyperlinks>
    <hyperlink ref="A1" location="Indice!A1" display="&lt;&lt;"/>
  </hyperlinks>
  <pageMargins left="0.70866141732283472" right="0.70866141732283472" top="0.74803149606299213" bottom="0.74803149606299213" header="0.31496062992125984" footer="0.31496062992125984"/>
  <pageSetup paperSize="9" scale="6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I35"/>
  <sheetViews>
    <sheetView showGridLines="0" zoomScaleNormal="100" workbookViewId="0"/>
  </sheetViews>
  <sheetFormatPr baseColWidth="10" defaultColWidth="11.42578125" defaultRowHeight="16.5" x14ac:dyDescent="0.3"/>
  <cols>
    <col min="1" max="1" width="3" style="4" bestFit="1" customWidth="1"/>
    <col min="2" max="2" width="47.7109375" style="189" customWidth="1"/>
    <col min="3" max="3" width="11.42578125" style="189"/>
    <col min="4" max="4" width="13.7109375" style="190" customWidth="1"/>
    <col min="5" max="7" width="13.7109375" style="191" customWidth="1"/>
    <col min="8" max="8" width="11.28515625" style="191" customWidth="1"/>
    <col min="9" max="9" width="13.7109375" style="190" customWidth="1"/>
    <col min="10" max="16384" width="11.42578125" style="189"/>
  </cols>
  <sheetData>
    <row r="1" spans="1:9" ht="60.75" customHeight="1" x14ac:dyDescent="0.25">
      <c r="A1" s="227" t="s">
        <v>381</v>
      </c>
      <c r="B1" s="313" t="s">
        <v>348</v>
      </c>
      <c r="C1" s="313"/>
      <c r="D1" s="313"/>
      <c r="E1" s="313"/>
      <c r="F1" s="313"/>
      <c r="G1" s="313"/>
      <c r="H1" s="313"/>
      <c r="I1" s="313"/>
    </row>
    <row r="2" spans="1:9" x14ac:dyDescent="0.3">
      <c r="A2" s="1"/>
      <c r="D2" s="189"/>
      <c r="E2" s="189"/>
      <c r="F2" s="189"/>
      <c r="G2" s="189"/>
      <c r="H2" s="318"/>
      <c r="I2" s="319"/>
    </row>
    <row r="3" spans="1:9" ht="30" customHeight="1" x14ac:dyDescent="0.3">
      <c r="A3" s="1"/>
      <c r="B3" s="317" t="s">
        <v>376</v>
      </c>
      <c r="C3" s="317"/>
      <c r="D3" s="317"/>
      <c r="E3" s="317"/>
      <c r="F3" s="317"/>
      <c r="G3" s="317"/>
      <c r="H3" s="317"/>
      <c r="I3" s="317"/>
    </row>
    <row r="4" spans="1:9" ht="22.5" customHeight="1" x14ac:dyDescent="0.3">
      <c r="B4" s="320" t="s">
        <v>304</v>
      </c>
      <c r="C4" s="322" t="s">
        <v>305</v>
      </c>
      <c r="D4" s="324" t="s">
        <v>353</v>
      </c>
      <c r="E4" s="325"/>
      <c r="F4" s="325"/>
      <c r="G4" s="324" t="s">
        <v>354</v>
      </c>
      <c r="H4" s="325"/>
      <c r="I4" s="326"/>
    </row>
    <row r="5" spans="1:9" x14ac:dyDescent="0.3">
      <c r="B5" s="321"/>
      <c r="C5" s="323"/>
      <c r="D5" s="220" t="s">
        <v>281</v>
      </c>
      <c r="E5" s="221" t="s">
        <v>282</v>
      </c>
      <c r="F5" s="222" t="s">
        <v>349</v>
      </c>
      <c r="G5" s="220" t="s">
        <v>281</v>
      </c>
      <c r="H5" s="221" t="s">
        <v>282</v>
      </c>
      <c r="I5" s="222" t="s">
        <v>349</v>
      </c>
    </row>
    <row r="6" spans="1:9" s="192" customFormat="1" ht="18" customHeight="1" x14ac:dyDescent="0.3">
      <c r="A6" s="4"/>
      <c r="B6" s="314" t="s">
        <v>306</v>
      </c>
      <c r="C6" s="315"/>
      <c r="D6" s="315"/>
      <c r="E6" s="315"/>
      <c r="F6" s="315"/>
      <c r="G6" s="315"/>
      <c r="H6" s="315"/>
      <c r="I6" s="316"/>
    </row>
    <row r="7" spans="1:9" s="192" customFormat="1" ht="17.25" thickBot="1" x14ac:dyDescent="0.35">
      <c r="A7" s="4"/>
      <c r="B7" s="195" t="s">
        <v>307</v>
      </c>
      <c r="C7" s="196" t="s">
        <v>308</v>
      </c>
      <c r="D7" s="197"/>
      <c r="E7" s="198"/>
      <c r="F7" s="197"/>
      <c r="G7" s="198"/>
      <c r="H7" s="197"/>
      <c r="I7" s="198"/>
    </row>
    <row r="8" spans="1:9" s="192" customFormat="1" ht="17.25" thickBot="1" x14ac:dyDescent="0.35">
      <c r="A8" s="4"/>
      <c r="B8" s="195" t="s">
        <v>288</v>
      </c>
      <c r="C8" s="196" t="s">
        <v>310</v>
      </c>
      <c r="D8" s="197">
        <v>-9098</v>
      </c>
      <c r="E8" s="198">
        <v>-21122</v>
      </c>
      <c r="F8" s="197">
        <v>-29750</v>
      </c>
      <c r="G8" s="198">
        <v>-9098</v>
      </c>
      <c r="H8" s="197">
        <v>-12024</v>
      </c>
      <c r="I8" s="198">
        <v>-8628</v>
      </c>
    </row>
    <row r="9" spans="1:9" s="192" customFormat="1" ht="17.25" thickBot="1" x14ac:dyDescent="0.35">
      <c r="A9" s="4"/>
      <c r="B9" s="195" t="s">
        <v>289</v>
      </c>
      <c r="C9" s="196" t="s">
        <v>311</v>
      </c>
      <c r="D9" s="197"/>
      <c r="E9" s="198"/>
      <c r="F9" s="197"/>
      <c r="G9" s="198"/>
      <c r="H9" s="197"/>
      <c r="I9" s="198"/>
    </row>
    <row r="10" spans="1:9" s="192" customFormat="1" ht="17.25" thickBot="1" x14ac:dyDescent="0.35">
      <c r="A10" s="4"/>
      <c r="B10" s="195" t="s">
        <v>290</v>
      </c>
      <c r="C10" s="196" t="s">
        <v>312</v>
      </c>
      <c r="D10" s="197"/>
      <c r="E10" s="198"/>
      <c r="F10" s="197"/>
      <c r="G10" s="198"/>
      <c r="H10" s="197"/>
      <c r="I10" s="198"/>
    </row>
    <row r="11" spans="1:9" s="192" customFormat="1" x14ac:dyDescent="0.3">
      <c r="A11" s="4"/>
      <c r="B11" s="199" t="s">
        <v>291</v>
      </c>
      <c r="C11" s="200" t="s">
        <v>313</v>
      </c>
      <c r="D11" s="201"/>
      <c r="E11" s="202"/>
      <c r="F11" s="201"/>
      <c r="G11" s="202"/>
      <c r="H11" s="201"/>
      <c r="I11" s="202"/>
    </row>
    <row r="12" spans="1:9" s="192" customFormat="1" x14ac:dyDescent="0.3">
      <c r="A12" s="4"/>
      <c r="B12" s="312" t="s">
        <v>297</v>
      </c>
      <c r="C12" s="312"/>
      <c r="D12" s="312"/>
      <c r="E12" s="312"/>
      <c r="F12" s="312"/>
      <c r="G12" s="312"/>
      <c r="H12" s="312"/>
      <c r="I12" s="312"/>
    </row>
    <row r="13" spans="1:9" s="192" customFormat="1" x14ac:dyDescent="0.3">
      <c r="A13" s="4"/>
      <c r="B13" s="203" t="s">
        <v>292</v>
      </c>
      <c r="C13" s="204" t="s">
        <v>340</v>
      </c>
      <c r="D13" s="205">
        <f>SUM(D14:D20)</f>
        <v>44333</v>
      </c>
      <c r="E13" s="205">
        <f t="shared" ref="E13:I13" si="0">SUM(E14:E20)</f>
        <v>85949</v>
      </c>
      <c r="F13" s="205">
        <f t="shared" si="0"/>
        <v>101794</v>
      </c>
      <c r="G13" s="205">
        <f t="shared" si="0"/>
        <v>44333</v>
      </c>
      <c r="H13" s="205">
        <f t="shared" si="0"/>
        <v>41616</v>
      </c>
      <c r="I13" s="205">
        <f t="shared" si="0"/>
        <v>15845</v>
      </c>
    </row>
    <row r="14" spans="1:9" s="192" customFormat="1" ht="17.25" thickBot="1" x14ac:dyDescent="0.35">
      <c r="A14" s="4"/>
      <c r="B14" s="195" t="s">
        <v>315</v>
      </c>
      <c r="C14" s="194"/>
      <c r="D14" s="206"/>
      <c r="E14" s="207"/>
      <c r="F14" s="207"/>
      <c r="G14" s="207"/>
      <c r="H14" s="206"/>
      <c r="I14" s="207"/>
    </row>
    <row r="15" spans="1:9" s="192" customFormat="1" ht="17.25" thickBot="1" x14ac:dyDescent="0.35">
      <c r="A15" s="4"/>
      <c r="B15" s="195" t="s">
        <v>316</v>
      </c>
      <c r="C15" s="196" t="s">
        <v>317</v>
      </c>
      <c r="D15" s="197">
        <v>26722</v>
      </c>
      <c r="E15" s="198">
        <v>48875</v>
      </c>
      <c r="F15" s="198">
        <v>55264</v>
      </c>
      <c r="G15" s="198">
        <v>26722</v>
      </c>
      <c r="H15" s="197">
        <v>22153</v>
      </c>
      <c r="I15" s="198">
        <v>6389</v>
      </c>
    </row>
    <row r="16" spans="1:9" s="192" customFormat="1" ht="17.25" thickBot="1" x14ac:dyDescent="0.35">
      <c r="A16" s="4"/>
      <c r="B16" s="195" t="s">
        <v>318</v>
      </c>
      <c r="C16" s="196" t="s">
        <v>319</v>
      </c>
      <c r="D16" s="197">
        <v>10937</v>
      </c>
      <c r="E16" s="198">
        <v>21958</v>
      </c>
      <c r="F16" s="198">
        <v>26609</v>
      </c>
      <c r="G16" s="198">
        <v>10937</v>
      </c>
      <c r="H16" s="197">
        <v>11021</v>
      </c>
      <c r="I16" s="198">
        <v>4651</v>
      </c>
    </row>
    <row r="17" spans="1:9" s="192" customFormat="1" ht="17.25" thickBot="1" x14ac:dyDescent="0.35">
      <c r="A17" s="4"/>
      <c r="B17" s="195" t="s">
        <v>320</v>
      </c>
      <c r="C17" s="196" t="s">
        <v>321</v>
      </c>
      <c r="D17" s="197">
        <v>271</v>
      </c>
      <c r="E17" s="198">
        <v>994</v>
      </c>
      <c r="F17" s="198">
        <v>1004</v>
      </c>
      <c r="G17" s="198">
        <v>271</v>
      </c>
      <c r="H17" s="197">
        <v>723</v>
      </c>
      <c r="I17" s="198">
        <v>10</v>
      </c>
    </row>
    <row r="18" spans="1:9" s="192" customFormat="1" ht="17.25" thickBot="1" x14ac:dyDescent="0.35">
      <c r="A18" s="4"/>
      <c r="B18" s="195" t="s">
        <v>322</v>
      </c>
      <c r="C18" s="196" t="s">
        <v>323</v>
      </c>
      <c r="D18" s="197">
        <v>2286</v>
      </c>
      <c r="E18" s="198">
        <v>5192</v>
      </c>
      <c r="F18" s="198">
        <v>5972</v>
      </c>
      <c r="G18" s="198">
        <v>2286</v>
      </c>
      <c r="H18" s="197">
        <v>2906</v>
      </c>
      <c r="I18" s="198">
        <v>780</v>
      </c>
    </row>
    <row r="19" spans="1:9" s="192" customFormat="1" ht="17.25" thickBot="1" x14ac:dyDescent="0.35">
      <c r="A19" s="4"/>
      <c r="B19" s="195" t="s">
        <v>324</v>
      </c>
      <c r="C19" s="196" t="s">
        <v>325</v>
      </c>
      <c r="D19" s="197">
        <v>1863</v>
      </c>
      <c r="E19" s="198">
        <v>3025</v>
      </c>
      <c r="F19" s="198">
        <v>3597</v>
      </c>
      <c r="G19" s="198">
        <v>1863</v>
      </c>
      <c r="H19" s="197">
        <v>1162</v>
      </c>
      <c r="I19" s="198">
        <v>572</v>
      </c>
    </row>
    <row r="20" spans="1:9" s="192" customFormat="1" x14ac:dyDescent="0.3">
      <c r="A20" s="4"/>
      <c r="B20" s="199" t="s">
        <v>341</v>
      </c>
      <c r="C20" s="208"/>
      <c r="D20" s="201">
        <v>2254</v>
      </c>
      <c r="E20" s="202">
        <v>5905</v>
      </c>
      <c r="F20" s="202">
        <v>9348</v>
      </c>
      <c r="G20" s="202">
        <v>2254</v>
      </c>
      <c r="H20" s="201">
        <v>3651</v>
      </c>
      <c r="I20" s="202">
        <v>3443</v>
      </c>
    </row>
    <row r="21" spans="1:9" s="192" customFormat="1" x14ac:dyDescent="0.3">
      <c r="A21" s="4"/>
      <c r="B21" s="203" t="s">
        <v>326</v>
      </c>
      <c r="C21" s="209" t="s">
        <v>44</v>
      </c>
      <c r="D21" s="205">
        <f>SUM(D22:D30)</f>
        <v>53431</v>
      </c>
      <c r="E21" s="205">
        <f t="shared" ref="E21:I21" si="1">SUM(E22:E30)</f>
        <v>107071</v>
      </c>
      <c r="F21" s="205">
        <f t="shared" si="1"/>
        <v>131544</v>
      </c>
      <c r="G21" s="205">
        <f t="shared" si="1"/>
        <v>53431</v>
      </c>
      <c r="H21" s="205">
        <f t="shared" si="1"/>
        <v>53640</v>
      </c>
      <c r="I21" s="205">
        <f t="shared" si="1"/>
        <v>24473</v>
      </c>
    </row>
    <row r="22" spans="1:9" s="192" customFormat="1" ht="17.25" thickBot="1" x14ac:dyDescent="0.35">
      <c r="A22" s="4"/>
      <c r="B22" s="210" t="s">
        <v>315</v>
      </c>
      <c r="C22" s="194"/>
      <c r="D22" s="211"/>
      <c r="E22" s="207"/>
      <c r="F22" s="207"/>
      <c r="G22" s="211"/>
      <c r="H22" s="207"/>
      <c r="I22" s="212"/>
    </row>
    <row r="23" spans="1:9" s="192" customFormat="1" ht="17.25" thickBot="1" x14ac:dyDescent="0.35">
      <c r="A23" s="4"/>
      <c r="B23" s="195" t="s">
        <v>327</v>
      </c>
      <c r="C23" s="196" t="s">
        <v>328</v>
      </c>
      <c r="D23" s="197">
        <v>5108</v>
      </c>
      <c r="E23" s="198">
        <v>11797</v>
      </c>
      <c r="F23" s="198">
        <v>13655</v>
      </c>
      <c r="G23" s="197">
        <v>5108</v>
      </c>
      <c r="H23" s="198">
        <v>6689</v>
      </c>
      <c r="I23" s="213">
        <v>1858</v>
      </c>
    </row>
    <row r="24" spans="1:9" s="192" customFormat="1" ht="17.25" thickBot="1" x14ac:dyDescent="0.35">
      <c r="A24" s="4"/>
      <c r="B24" s="195" t="s">
        <v>329</v>
      </c>
      <c r="C24" s="196" t="s">
        <v>330</v>
      </c>
      <c r="D24" s="197">
        <v>1954</v>
      </c>
      <c r="E24" s="198">
        <v>4014</v>
      </c>
      <c r="F24" s="198">
        <v>4685</v>
      </c>
      <c r="G24" s="197">
        <v>1954</v>
      </c>
      <c r="H24" s="198">
        <v>2060</v>
      </c>
      <c r="I24" s="213">
        <v>671</v>
      </c>
    </row>
    <row r="25" spans="1:9" s="192" customFormat="1" ht="30" thickBot="1" x14ac:dyDescent="0.35">
      <c r="A25" s="4"/>
      <c r="B25" s="195" t="s">
        <v>331</v>
      </c>
      <c r="C25" s="196" t="s">
        <v>342</v>
      </c>
      <c r="D25" s="197">
        <v>3700</v>
      </c>
      <c r="E25" s="198">
        <v>8796</v>
      </c>
      <c r="F25" s="198">
        <v>10118</v>
      </c>
      <c r="G25" s="197">
        <v>3700</v>
      </c>
      <c r="H25" s="198">
        <v>5096</v>
      </c>
      <c r="I25" s="213">
        <v>1322</v>
      </c>
    </row>
    <row r="26" spans="1:9" s="192" customFormat="1" ht="17.25" thickBot="1" x14ac:dyDescent="0.35">
      <c r="A26" s="4"/>
      <c r="B26" s="195" t="s">
        <v>332</v>
      </c>
      <c r="C26" s="196" t="s">
        <v>333</v>
      </c>
      <c r="D26" s="197">
        <v>7122</v>
      </c>
      <c r="E26" s="198">
        <v>14184</v>
      </c>
      <c r="F26" s="198">
        <v>16666</v>
      </c>
      <c r="G26" s="197">
        <v>7122</v>
      </c>
      <c r="H26" s="198">
        <v>7062</v>
      </c>
      <c r="I26" s="213">
        <v>2482</v>
      </c>
    </row>
    <row r="27" spans="1:9" s="192" customFormat="1" ht="17.25" thickBot="1" x14ac:dyDescent="0.35">
      <c r="A27" s="4"/>
      <c r="B27" s="195" t="s">
        <v>334</v>
      </c>
      <c r="C27" s="196" t="s">
        <v>335</v>
      </c>
      <c r="D27" s="197">
        <v>255</v>
      </c>
      <c r="E27" s="198">
        <v>1714</v>
      </c>
      <c r="F27" s="198">
        <v>1821</v>
      </c>
      <c r="G27" s="197">
        <v>255</v>
      </c>
      <c r="H27" s="198">
        <v>1459</v>
      </c>
      <c r="I27" s="213">
        <v>107</v>
      </c>
    </row>
    <row r="28" spans="1:9" s="192" customFormat="1" ht="17.25" thickBot="1" x14ac:dyDescent="0.35">
      <c r="A28" s="4"/>
      <c r="B28" s="195" t="s">
        <v>336</v>
      </c>
      <c r="C28" s="196" t="s">
        <v>337</v>
      </c>
      <c r="D28" s="197">
        <v>1612</v>
      </c>
      <c r="E28" s="198">
        <v>3255</v>
      </c>
      <c r="F28" s="198">
        <v>3865</v>
      </c>
      <c r="G28" s="197">
        <v>1612</v>
      </c>
      <c r="H28" s="198">
        <v>1643</v>
      </c>
      <c r="I28" s="213">
        <v>610</v>
      </c>
    </row>
    <row r="29" spans="1:9" s="192" customFormat="1" ht="17.25" thickBot="1" x14ac:dyDescent="0.35">
      <c r="A29" s="4"/>
      <c r="B29" s="195" t="s">
        <v>338</v>
      </c>
      <c r="C29" s="196" t="s">
        <v>339</v>
      </c>
      <c r="D29" s="197">
        <v>1050</v>
      </c>
      <c r="E29" s="198">
        <v>3168</v>
      </c>
      <c r="F29" s="198">
        <v>3615</v>
      </c>
      <c r="G29" s="197">
        <v>1050</v>
      </c>
      <c r="H29" s="198">
        <v>2118</v>
      </c>
      <c r="I29" s="213">
        <v>447</v>
      </c>
    </row>
    <row r="30" spans="1:9" s="193" customFormat="1" x14ac:dyDescent="0.3">
      <c r="A30" s="4"/>
      <c r="B30" s="214" t="s">
        <v>343</v>
      </c>
      <c r="C30" s="200"/>
      <c r="D30" s="215">
        <v>32630</v>
      </c>
      <c r="E30" s="202">
        <v>60143</v>
      </c>
      <c r="F30" s="202">
        <v>77119</v>
      </c>
      <c r="G30" s="215">
        <v>32630</v>
      </c>
      <c r="H30" s="202">
        <v>27513</v>
      </c>
      <c r="I30" s="216">
        <v>16976</v>
      </c>
    </row>
    <row r="31" spans="1:9" ht="18" x14ac:dyDescent="0.3">
      <c r="B31" s="219" t="s">
        <v>344</v>
      </c>
    </row>
    <row r="32" spans="1:9" ht="18" x14ac:dyDescent="0.3">
      <c r="B32" s="219" t="s">
        <v>345</v>
      </c>
    </row>
    <row r="33" spans="2:2" ht="18" x14ac:dyDescent="0.3">
      <c r="B33" s="219" t="s">
        <v>346</v>
      </c>
    </row>
    <row r="34" spans="2:2" x14ac:dyDescent="0.3">
      <c r="B34" s="219" t="s">
        <v>347</v>
      </c>
    </row>
    <row r="35" spans="2:2" x14ac:dyDescent="0.3">
      <c r="B35" t="s">
        <v>294</v>
      </c>
    </row>
  </sheetData>
  <mergeCells count="9">
    <mergeCell ref="B6:I6"/>
    <mergeCell ref="B12:I12"/>
    <mergeCell ref="B3:I3"/>
    <mergeCell ref="B1:I1"/>
    <mergeCell ref="H2:I2"/>
    <mergeCell ref="B4:B5"/>
    <mergeCell ref="C4:C5"/>
    <mergeCell ref="D4:F4"/>
    <mergeCell ref="G4:I4"/>
  </mergeCells>
  <hyperlinks>
    <hyperlink ref="A1" location="Indice!A1" display="&lt;&lt;"/>
  </hyperlinks>
  <pageMargins left="0.70866141732283472" right="0.70866141732283472"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G10"/>
  <sheetViews>
    <sheetView showGridLines="0" workbookViewId="0"/>
  </sheetViews>
  <sheetFormatPr baseColWidth="10" defaultColWidth="11.42578125" defaultRowHeight="16.5" x14ac:dyDescent="0.3"/>
  <cols>
    <col min="1" max="1" width="3" style="4" bestFit="1" customWidth="1"/>
    <col min="2" max="2" width="51.85546875" style="4" customWidth="1"/>
    <col min="3" max="4" width="13.7109375" style="4" customWidth="1"/>
    <col min="5" max="5" width="13.5703125" style="4" customWidth="1"/>
    <col min="6" max="7" width="13.7109375" style="4" customWidth="1"/>
    <col min="8" max="16384" width="11.42578125" style="4"/>
  </cols>
  <sheetData>
    <row r="1" spans="1:7" x14ac:dyDescent="0.3">
      <c r="A1" s="227" t="s">
        <v>381</v>
      </c>
    </row>
    <row r="2" spans="1:7" s="1" customFormat="1" ht="20.100000000000001" customHeight="1" x14ac:dyDescent="0.3">
      <c r="B2" s="229" t="s">
        <v>0</v>
      </c>
      <c r="C2" s="229"/>
      <c r="D2" s="229"/>
      <c r="E2" s="229"/>
      <c r="F2" s="229"/>
      <c r="G2" s="229"/>
    </row>
    <row r="3" spans="1:7" s="1" customFormat="1" ht="9.9499999999999993" customHeight="1" x14ac:dyDescent="0.3">
      <c r="B3" s="2"/>
      <c r="C3" s="2"/>
      <c r="D3" s="2"/>
      <c r="E3" s="2"/>
      <c r="F3" s="2"/>
      <c r="G3" s="2"/>
    </row>
    <row r="4" spans="1:7" ht="20.100000000000001" customHeight="1" x14ac:dyDescent="0.3">
      <c r="B4" s="230"/>
      <c r="C4" s="230" t="s">
        <v>1</v>
      </c>
      <c r="D4" s="139">
        <v>2015</v>
      </c>
      <c r="E4" s="139">
        <v>2015</v>
      </c>
      <c r="F4" s="139">
        <v>2016</v>
      </c>
      <c r="G4" s="139">
        <v>2017</v>
      </c>
    </row>
    <row r="5" spans="1:7" ht="20.100000000000001" customHeight="1" x14ac:dyDescent="0.3">
      <c r="B5" s="231"/>
      <c r="C5" s="231"/>
      <c r="D5" s="140" t="s">
        <v>2</v>
      </c>
      <c r="E5" s="232" t="s">
        <v>3</v>
      </c>
      <c r="F5" s="233"/>
      <c r="G5" s="234"/>
    </row>
    <row r="6" spans="1:7" ht="20.100000000000001" customHeight="1" x14ac:dyDescent="0.3">
      <c r="B6" s="141" t="s">
        <v>4</v>
      </c>
      <c r="C6" s="142"/>
      <c r="D6" s="143">
        <v>100.68853973169131</v>
      </c>
      <c r="E6" s="143">
        <v>0.50268206107118019</v>
      </c>
      <c r="F6" s="143">
        <v>0.66024279888527992</v>
      </c>
      <c r="G6" s="143">
        <v>1.4</v>
      </c>
    </row>
    <row r="7" spans="1:7" ht="20.100000000000001" customHeight="1" x14ac:dyDescent="0.3">
      <c r="B7" s="235" t="s">
        <v>225</v>
      </c>
      <c r="C7" s="236"/>
      <c r="D7" s="236"/>
      <c r="E7" s="236"/>
      <c r="F7" s="236"/>
      <c r="G7" s="237"/>
    </row>
    <row r="8" spans="1:7" ht="20.100000000000001" customHeight="1" x14ac:dyDescent="0.3"/>
    <row r="9" spans="1:7" ht="20.100000000000001" customHeight="1" x14ac:dyDescent="0.3"/>
    <row r="10" spans="1:7" ht="20.100000000000001" customHeight="1" x14ac:dyDescent="0.3"/>
  </sheetData>
  <mergeCells count="5">
    <mergeCell ref="B2:G2"/>
    <mergeCell ref="B4:B5"/>
    <mergeCell ref="C4:C5"/>
    <mergeCell ref="E5:G5"/>
    <mergeCell ref="B7:G7"/>
  </mergeCells>
  <hyperlinks>
    <hyperlink ref="A1" location="Indice!A1" display="&lt;&lt;"/>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I35"/>
  <sheetViews>
    <sheetView showGridLines="0" zoomScaleNormal="100" workbookViewId="0"/>
  </sheetViews>
  <sheetFormatPr baseColWidth="10" defaultColWidth="11.42578125" defaultRowHeight="16.5" x14ac:dyDescent="0.3"/>
  <cols>
    <col min="1" max="1" width="3" style="4" bestFit="1" customWidth="1"/>
    <col min="2" max="2" width="47.7109375" style="189" customWidth="1"/>
    <col min="3" max="3" width="11.42578125" style="189"/>
    <col min="4" max="4" width="13.7109375" style="190" customWidth="1"/>
    <col min="5" max="7" width="13.7109375" style="191" customWidth="1"/>
    <col min="8" max="8" width="11.28515625" style="191" customWidth="1"/>
    <col min="9" max="9" width="13.7109375" style="190" customWidth="1"/>
    <col min="10" max="16384" width="11.42578125" style="189"/>
  </cols>
  <sheetData>
    <row r="1" spans="1:9" ht="60.75" customHeight="1" x14ac:dyDescent="0.25">
      <c r="A1" s="227" t="s">
        <v>381</v>
      </c>
      <c r="B1" s="313" t="s">
        <v>348</v>
      </c>
      <c r="C1" s="313"/>
      <c r="D1" s="313"/>
      <c r="E1" s="313"/>
      <c r="F1" s="313"/>
      <c r="G1" s="313"/>
      <c r="H1" s="313"/>
      <c r="I1" s="313"/>
    </row>
    <row r="2" spans="1:9" x14ac:dyDescent="0.3">
      <c r="A2" s="1"/>
      <c r="D2" s="189"/>
      <c r="E2" s="189"/>
      <c r="F2" s="189"/>
      <c r="G2" s="189"/>
      <c r="H2" s="318"/>
      <c r="I2" s="319"/>
    </row>
    <row r="3" spans="1:9" ht="30" customHeight="1" x14ac:dyDescent="0.3">
      <c r="A3" s="1"/>
      <c r="B3" s="317" t="s">
        <v>351</v>
      </c>
      <c r="C3" s="317"/>
      <c r="D3" s="317"/>
      <c r="E3" s="317"/>
      <c r="F3" s="317"/>
      <c r="G3" s="317"/>
      <c r="H3" s="317"/>
      <c r="I3" s="317"/>
    </row>
    <row r="4" spans="1:9" ht="22.5" customHeight="1" x14ac:dyDescent="0.3">
      <c r="B4" s="320" t="s">
        <v>304</v>
      </c>
      <c r="C4" s="322" t="s">
        <v>305</v>
      </c>
      <c r="D4" s="324" t="s">
        <v>353</v>
      </c>
      <c r="E4" s="325"/>
      <c r="F4" s="325"/>
      <c r="G4" s="324" t="s">
        <v>354</v>
      </c>
      <c r="H4" s="325"/>
      <c r="I4" s="326"/>
    </row>
    <row r="5" spans="1:9" x14ac:dyDescent="0.3">
      <c r="B5" s="321"/>
      <c r="C5" s="323"/>
      <c r="D5" s="220" t="s">
        <v>281</v>
      </c>
      <c r="E5" s="221" t="s">
        <v>282</v>
      </c>
      <c r="F5" s="222" t="s">
        <v>349</v>
      </c>
      <c r="G5" s="220" t="s">
        <v>281</v>
      </c>
      <c r="H5" s="221" t="s">
        <v>282</v>
      </c>
      <c r="I5" s="222" t="s">
        <v>349</v>
      </c>
    </row>
    <row r="6" spans="1:9" s="192" customFormat="1" ht="18" customHeight="1" x14ac:dyDescent="0.3">
      <c r="A6" s="4"/>
      <c r="B6" s="314" t="s">
        <v>306</v>
      </c>
      <c r="C6" s="315"/>
      <c r="D6" s="315"/>
      <c r="E6" s="315"/>
      <c r="F6" s="315"/>
      <c r="G6" s="315"/>
      <c r="H6" s="315"/>
      <c r="I6" s="316"/>
    </row>
    <row r="7" spans="1:9" s="192" customFormat="1" ht="17.25" thickBot="1" x14ac:dyDescent="0.35">
      <c r="A7" s="4"/>
      <c r="B7" s="195" t="s">
        <v>307</v>
      </c>
      <c r="C7" s="196" t="s">
        <v>308</v>
      </c>
      <c r="D7" s="197"/>
      <c r="E7" s="198"/>
      <c r="F7" s="197"/>
      <c r="G7" s="198"/>
      <c r="H7" s="197"/>
      <c r="I7" s="198"/>
    </row>
    <row r="8" spans="1:9" s="192" customFormat="1" ht="17.25" thickBot="1" x14ac:dyDescent="0.35">
      <c r="A8" s="4"/>
      <c r="B8" s="195" t="s">
        <v>288</v>
      </c>
      <c r="C8" s="196" t="s">
        <v>310</v>
      </c>
      <c r="D8" s="197"/>
      <c r="E8" s="198"/>
      <c r="F8" s="197"/>
      <c r="G8" s="198"/>
      <c r="H8" s="197"/>
      <c r="I8" s="198"/>
    </row>
    <row r="9" spans="1:9" s="192" customFormat="1" ht="17.25" thickBot="1" x14ac:dyDescent="0.35">
      <c r="A9" s="4"/>
      <c r="B9" s="195" t="s">
        <v>289</v>
      </c>
      <c r="C9" s="196" t="s">
        <v>311</v>
      </c>
      <c r="D9" s="197">
        <v>-1438</v>
      </c>
      <c r="E9" s="198">
        <v>-7603</v>
      </c>
      <c r="F9" s="197">
        <v>-830</v>
      </c>
      <c r="G9" s="198">
        <v>-1438</v>
      </c>
      <c r="H9" s="197">
        <v>-6165</v>
      </c>
      <c r="I9" s="198">
        <v>6773</v>
      </c>
    </row>
    <row r="10" spans="1:9" s="192" customFormat="1" ht="17.25" thickBot="1" x14ac:dyDescent="0.35">
      <c r="A10" s="4"/>
      <c r="B10" s="195" t="s">
        <v>290</v>
      </c>
      <c r="C10" s="196" t="s">
        <v>312</v>
      </c>
      <c r="D10" s="197"/>
      <c r="E10" s="198"/>
      <c r="F10" s="197"/>
      <c r="G10" s="198"/>
      <c r="H10" s="197"/>
      <c r="I10" s="198"/>
    </row>
    <row r="11" spans="1:9" s="192" customFormat="1" x14ac:dyDescent="0.3">
      <c r="A11" s="4"/>
      <c r="B11" s="199" t="s">
        <v>291</v>
      </c>
      <c r="C11" s="200" t="s">
        <v>313</v>
      </c>
      <c r="D11" s="201"/>
      <c r="E11" s="202"/>
      <c r="F11" s="201"/>
      <c r="G11" s="202"/>
      <c r="H11" s="201"/>
      <c r="I11" s="202"/>
    </row>
    <row r="12" spans="1:9" s="192" customFormat="1" x14ac:dyDescent="0.3">
      <c r="A12" s="4"/>
      <c r="B12" s="312" t="s">
        <v>299</v>
      </c>
      <c r="C12" s="312"/>
      <c r="D12" s="312"/>
      <c r="E12" s="312"/>
      <c r="F12" s="312"/>
      <c r="G12" s="312"/>
      <c r="H12" s="312"/>
      <c r="I12" s="312"/>
    </row>
    <row r="13" spans="1:9" s="192" customFormat="1" x14ac:dyDescent="0.3">
      <c r="A13" s="4"/>
      <c r="B13" s="203" t="s">
        <v>292</v>
      </c>
      <c r="C13" s="204" t="s">
        <v>340</v>
      </c>
      <c r="D13" s="205">
        <f>SUM(D14:D20)</f>
        <v>35758</v>
      </c>
      <c r="E13" s="205">
        <f t="shared" ref="E13:I13" si="0">SUM(E14:E20)</f>
        <v>72246</v>
      </c>
      <c r="F13" s="205">
        <f t="shared" si="0"/>
        <v>94165</v>
      </c>
      <c r="G13" s="205">
        <f t="shared" si="0"/>
        <v>35758</v>
      </c>
      <c r="H13" s="205">
        <f t="shared" si="0"/>
        <v>36488</v>
      </c>
      <c r="I13" s="205">
        <f t="shared" si="0"/>
        <v>21919</v>
      </c>
    </row>
    <row r="14" spans="1:9" s="192" customFormat="1" ht="17.25" thickBot="1" x14ac:dyDescent="0.35">
      <c r="A14" s="4"/>
      <c r="B14" s="195" t="s">
        <v>315</v>
      </c>
      <c r="C14" s="194"/>
      <c r="D14" s="206"/>
      <c r="E14" s="207"/>
      <c r="F14" s="207"/>
      <c r="G14" s="211"/>
      <c r="H14" s="207"/>
      <c r="I14" s="207"/>
    </row>
    <row r="15" spans="1:9" s="192" customFormat="1" ht="17.25" thickBot="1" x14ac:dyDescent="0.35">
      <c r="A15" s="4"/>
      <c r="B15" s="195" t="s">
        <v>316</v>
      </c>
      <c r="C15" s="196" t="s">
        <v>317</v>
      </c>
      <c r="D15" s="197">
        <v>2961</v>
      </c>
      <c r="E15" s="198">
        <v>6273</v>
      </c>
      <c r="F15" s="198">
        <v>7298</v>
      </c>
      <c r="G15" s="197">
        <v>2961</v>
      </c>
      <c r="H15" s="198">
        <v>3312</v>
      </c>
      <c r="I15" s="198">
        <v>1025</v>
      </c>
    </row>
    <row r="16" spans="1:9" s="192" customFormat="1" ht="17.25" thickBot="1" x14ac:dyDescent="0.35">
      <c r="A16" s="4"/>
      <c r="B16" s="195" t="s">
        <v>318</v>
      </c>
      <c r="C16" s="196" t="s">
        <v>319</v>
      </c>
      <c r="D16" s="197">
        <v>8887</v>
      </c>
      <c r="E16" s="198">
        <v>17677</v>
      </c>
      <c r="F16" s="198">
        <v>23914</v>
      </c>
      <c r="G16" s="197">
        <v>8887</v>
      </c>
      <c r="H16" s="198">
        <v>8790</v>
      </c>
      <c r="I16" s="198">
        <v>6237</v>
      </c>
    </row>
    <row r="17" spans="1:9" s="192" customFormat="1" ht="17.25" thickBot="1" x14ac:dyDescent="0.35">
      <c r="A17" s="4"/>
      <c r="B17" s="195" t="s">
        <v>320</v>
      </c>
      <c r="C17" s="196" t="s">
        <v>321</v>
      </c>
      <c r="D17" s="197">
        <v>505</v>
      </c>
      <c r="E17" s="198">
        <v>1106</v>
      </c>
      <c r="F17" s="198">
        <v>1319</v>
      </c>
      <c r="G17" s="197">
        <v>505</v>
      </c>
      <c r="H17" s="198">
        <v>601</v>
      </c>
      <c r="I17" s="198">
        <v>213</v>
      </c>
    </row>
    <row r="18" spans="1:9" s="192" customFormat="1" ht="17.25" thickBot="1" x14ac:dyDescent="0.35">
      <c r="A18" s="4"/>
      <c r="B18" s="195" t="s">
        <v>322</v>
      </c>
      <c r="C18" s="196" t="s">
        <v>323</v>
      </c>
      <c r="D18" s="197">
        <v>79</v>
      </c>
      <c r="E18" s="198">
        <v>162</v>
      </c>
      <c r="F18" s="198">
        <v>193</v>
      </c>
      <c r="G18" s="197">
        <v>79</v>
      </c>
      <c r="H18" s="198">
        <v>83</v>
      </c>
      <c r="I18" s="198">
        <v>31</v>
      </c>
    </row>
    <row r="19" spans="1:9" s="192" customFormat="1" ht="17.25" thickBot="1" x14ac:dyDescent="0.35">
      <c r="A19" s="4"/>
      <c r="B19" s="195" t="s">
        <v>324</v>
      </c>
      <c r="C19" s="196" t="s">
        <v>325</v>
      </c>
      <c r="D19" s="197">
        <v>79</v>
      </c>
      <c r="E19" s="198">
        <v>221</v>
      </c>
      <c r="F19" s="198">
        <v>259</v>
      </c>
      <c r="G19" s="197">
        <v>79</v>
      </c>
      <c r="H19" s="198">
        <v>142</v>
      </c>
      <c r="I19" s="198">
        <v>38</v>
      </c>
    </row>
    <row r="20" spans="1:9" s="192" customFormat="1" x14ac:dyDescent="0.3">
      <c r="A20" s="4"/>
      <c r="B20" s="199" t="s">
        <v>341</v>
      </c>
      <c r="C20" s="208"/>
      <c r="D20" s="201">
        <v>23247</v>
      </c>
      <c r="E20" s="202">
        <v>46807</v>
      </c>
      <c r="F20" s="202">
        <v>61182</v>
      </c>
      <c r="G20" s="201">
        <v>23247</v>
      </c>
      <c r="H20" s="202">
        <v>23560</v>
      </c>
      <c r="I20" s="202">
        <v>14375</v>
      </c>
    </row>
    <row r="21" spans="1:9" s="192" customFormat="1" x14ac:dyDescent="0.3">
      <c r="A21" s="4"/>
      <c r="B21" s="203" t="s">
        <v>326</v>
      </c>
      <c r="C21" s="209" t="s">
        <v>44</v>
      </c>
      <c r="D21" s="205">
        <f>SUM(D22:D30)</f>
        <v>37196</v>
      </c>
      <c r="E21" s="205">
        <f t="shared" ref="E21:I21" si="1">SUM(E22:E30)</f>
        <v>79849</v>
      </c>
      <c r="F21" s="205">
        <f t="shared" si="1"/>
        <v>94995</v>
      </c>
      <c r="G21" s="205">
        <f t="shared" si="1"/>
        <v>37196</v>
      </c>
      <c r="H21" s="205">
        <f t="shared" si="1"/>
        <v>42653</v>
      </c>
      <c r="I21" s="205">
        <f t="shared" si="1"/>
        <v>15146</v>
      </c>
    </row>
    <row r="22" spans="1:9" s="192" customFormat="1" ht="17.25" thickBot="1" x14ac:dyDescent="0.35">
      <c r="A22" s="4"/>
      <c r="B22" s="210" t="s">
        <v>315</v>
      </c>
      <c r="C22" s="194"/>
      <c r="D22" s="211"/>
      <c r="E22" s="207"/>
      <c r="F22" s="207"/>
      <c r="G22" s="211"/>
      <c r="H22" s="207"/>
      <c r="I22" s="212"/>
    </row>
    <row r="23" spans="1:9" s="192" customFormat="1" ht="17.25" thickBot="1" x14ac:dyDescent="0.35">
      <c r="A23" s="4"/>
      <c r="B23" s="195" t="s">
        <v>327</v>
      </c>
      <c r="C23" s="196" t="s">
        <v>328</v>
      </c>
      <c r="D23" s="197">
        <v>16373</v>
      </c>
      <c r="E23" s="198">
        <v>36092</v>
      </c>
      <c r="F23" s="198">
        <v>41755</v>
      </c>
      <c r="G23" s="197">
        <v>16373</v>
      </c>
      <c r="H23" s="198">
        <v>19719</v>
      </c>
      <c r="I23" s="213">
        <v>5663</v>
      </c>
    </row>
    <row r="24" spans="1:9" s="192" customFormat="1" ht="17.25" thickBot="1" x14ac:dyDescent="0.35">
      <c r="A24" s="4"/>
      <c r="B24" s="195" t="s">
        <v>329</v>
      </c>
      <c r="C24" s="196" t="s">
        <v>330</v>
      </c>
      <c r="D24" s="197">
        <v>6859</v>
      </c>
      <c r="E24" s="198">
        <v>13769</v>
      </c>
      <c r="F24" s="198">
        <v>15962</v>
      </c>
      <c r="G24" s="197">
        <v>6859</v>
      </c>
      <c r="H24" s="198">
        <v>6910</v>
      </c>
      <c r="I24" s="213">
        <v>2193</v>
      </c>
    </row>
    <row r="25" spans="1:9" s="192" customFormat="1" ht="30" thickBot="1" x14ac:dyDescent="0.35">
      <c r="A25" s="4"/>
      <c r="B25" s="195" t="s">
        <v>331</v>
      </c>
      <c r="C25" s="196" t="s">
        <v>342</v>
      </c>
      <c r="D25" s="197">
        <v>6859</v>
      </c>
      <c r="E25" s="198">
        <v>14491</v>
      </c>
      <c r="F25" s="198">
        <v>17142</v>
      </c>
      <c r="G25" s="197">
        <v>6859</v>
      </c>
      <c r="H25" s="198">
        <v>7632</v>
      </c>
      <c r="I25" s="213">
        <v>2651</v>
      </c>
    </row>
    <row r="26" spans="1:9" s="192" customFormat="1" ht="17.25" thickBot="1" x14ac:dyDescent="0.35">
      <c r="A26" s="4"/>
      <c r="B26" s="195" t="s">
        <v>332</v>
      </c>
      <c r="C26" s="196" t="s">
        <v>333</v>
      </c>
      <c r="D26" s="197">
        <v>936</v>
      </c>
      <c r="E26" s="198">
        <v>1940</v>
      </c>
      <c r="F26" s="198">
        <v>2286</v>
      </c>
      <c r="G26" s="197">
        <v>936</v>
      </c>
      <c r="H26" s="198">
        <v>1004</v>
      </c>
      <c r="I26" s="213">
        <v>346</v>
      </c>
    </row>
    <row r="27" spans="1:9" s="192" customFormat="1" ht="17.25" thickBot="1" x14ac:dyDescent="0.35">
      <c r="A27" s="4"/>
      <c r="B27" s="195" t="s">
        <v>334</v>
      </c>
      <c r="C27" s="196" t="s">
        <v>335</v>
      </c>
      <c r="D27" s="197">
        <v>502</v>
      </c>
      <c r="E27" s="198">
        <v>1048</v>
      </c>
      <c r="F27" s="198">
        <v>1301</v>
      </c>
      <c r="G27" s="197">
        <v>502</v>
      </c>
      <c r="H27" s="198">
        <v>546</v>
      </c>
      <c r="I27" s="213">
        <v>253</v>
      </c>
    </row>
    <row r="28" spans="1:9" s="192" customFormat="1" ht="17.25" thickBot="1" x14ac:dyDescent="0.35">
      <c r="A28" s="4"/>
      <c r="B28" s="195" t="s">
        <v>336</v>
      </c>
      <c r="C28" s="196" t="s">
        <v>337</v>
      </c>
      <c r="D28" s="197">
        <v>2392</v>
      </c>
      <c r="E28" s="198">
        <v>4921</v>
      </c>
      <c r="F28" s="198">
        <v>5714</v>
      </c>
      <c r="G28" s="197">
        <v>2392</v>
      </c>
      <c r="H28" s="198">
        <v>2529</v>
      </c>
      <c r="I28" s="213">
        <v>793</v>
      </c>
    </row>
    <row r="29" spans="1:9" s="192" customFormat="1" ht="17.25" thickBot="1" x14ac:dyDescent="0.35">
      <c r="A29" s="4"/>
      <c r="B29" s="195" t="s">
        <v>338</v>
      </c>
      <c r="C29" s="196" t="s">
        <v>339</v>
      </c>
      <c r="D29" s="197">
        <v>229</v>
      </c>
      <c r="E29" s="198">
        <v>863</v>
      </c>
      <c r="F29" s="198">
        <v>1026</v>
      </c>
      <c r="G29" s="197">
        <v>229</v>
      </c>
      <c r="H29" s="198">
        <v>634</v>
      </c>
      <c r="I29" s="213">
        <v>163</v>
      </c>
    </row>
    <row r="30" spans="1:9" s="193" customFormat="1" x14ac:dyDescent="0.3">
      <c r="A30" s="4"/>
      <c r="B30" s="214" t="s">
        <v>343</v>
      </c>
      <c r="C30" s="200"/>
      <c r="D30" s="215">
        <v>3046</v>
      </c>
      <c r="E30" s="202">
        <v>6725</v>
      </c>
      <c r="F30" s="202">
        <v>9809</v>
      </c>
      <c r="G30" s="215">
        <v>3046</v>
      </c>
      <c r="H30" s="202">
        <v>3679</v>
      </c>
      <c r="I30" s="216">
        <v>3084</v>
      </c>
    </row>
    <row r="31" spans="1:9" ht="18" x14ac:dyDescent="0.3">
      <c r="B31" s="219" t="s">
        <v>344</v>
      </c>
    </row>
    <row r="32" spans="1:9" ht="18" x14ac:dyDescent="0.3">
      <c r="B32" s="219" t="s">
        <v>345</v>
      </c>
    </row>
    <row r="33" spans="2:2" ht="18" x14ac:dyDescent="0.3">
      <c r="B33" s="219" t="s">
        <v>346</v>
      </c>
    </row>
    <row r="34" spans="2:2" x14ac:dyDescent="0.3">
      <c r="B34" s="219" t="s">
        <v>347</v>
      </c>
    </row>
    <row r="35" spans="2:2" x14ac:dyDescent="0.3">
      <c r="B35" t="s">
        <v>294</v>
      </c>
    </row>
  </sheetData>
  <mergeCells count="9">
    <mergeCell ref="B6:I6"/>
    <mergeCell ref="B12:I12"/>
    <mergeCell ref="B3:I3"/>
    <mergeCell ref="B1:I1"/>
    <mergeCell ref="H2:I2"/>
    <mergeCell ref="B4:B5"/>
    <mergeCell ref="C4:C5"/>
    <mergeCell ref="D4:F4"/>
    <mergeCell ref="G4:I4"/>
  </mergeCells>
  <hyperlinks>
    <hyperlink ref="A1" location="Indice!A1" display="&lt;&lt;"/>
  </hyperlinks>
  <pageMargins left="0.70866141732283472" right="0.70866141732283472" top="0.74803149606299213" bottom="0.74803149606299213" header="0.31496062992125984" footer="0.31496062992125984"/>
  <pageSetup paperSize="9" scale="6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I35"/>
  <sheetViews>
    <sheetView showGridLines="0" zoomScaleNormal="100" workbookViewId="0"/>
  </sheetViews>
  <sheetFormatPr baseColWidth="10" defaultColWidth="11.42578125" defaultRowHeight="16.5" x14ac:dyDescent="0.3"/>
  <cols>
    <col min="1" max="1" width="3" style="4" bestFit="1" customWidth="1"/>
    <col min="2" max="2" width="47.7109375" style="189" customWidth="1"/>
    <col min="3" max="3" width="11.42578125" style="189"/>
    <col min="4" max="4" width="13.7109375" style="190" customWidth="1"/>
    <col min="5" max="7" width="13.7109375" style="191" customWidth="1"/>
    <col min="8" max="8" width="11.28515625" style="191" customWidth="1"/>
    <col min="9" max="9" width="13.7109375" style="190" customWidth="1"/>
    <col min="10" max="16384" width="11.42578125" style="189"/>
  </cols>
  <sheetData>
    <row r="1" spans="1:9" ht="60.75" customHeight="1" x14ac:dyDescent="0.25">
      <c r="A1" s="227" t="s">
        <v>381</v>
      </c>
      <c r="B1" s="313" t="s">
        <v>348</v>
      </c>
      <c r="C1" s="313"/>
      <c r="D1" s="313"/>
      <c r="E1" s="313"/>
      <c r="F1" s="313"/>
      <c r="G1" s="313"/>
      <c r="H1" s="313"/>
      <c r="I1" s="313"/>
    </row>
    <row r="2" spans="1:9" x14ac:dyDescent="0.3">
      <c r="A2" s="1"/>
      <c r="D2" s="189"/>
      <c r="E2" s="189"/>
      <c r="F2" s="189"/>
      <c r="G2" s="189"/>
      <c r="H2" s="318"/>
      <c r="I2" s="319"/>
    </row>
    <row r="3" spans="1:9" ht="30" customHeight="1" x14ac:dyDescent="0.3">
      <c r="A3" s="1"/>
      <c r="B3" s="317" t="s">
        <v>352</v>
      </c>
      <c r="C3" s="317"/>
      <c r="D3" s="317"/>
      <c r="E3" s="317"/>
      <c r="F3" s="317"/>
      <c r="G3" s="317"/>
      <c r="H3" s="317"/>
      <c r="I3" s="317"/>
    </row>
    <row r="4" spans="1:9" ht="22.5" customHeight="1" x14ac:dyDescent="0.3">
      <c r="B4" s="320" t="s">
        <v>304</v>
      </c>
      <c r="C4" s="322" t="s">
        <v>305</v>
      </c>
      <c r="D4" s="324" t="s">
        <v>353</v>
      </c>
      <c r="E4" s="325"/>
      <c r="F4" s="325"/>
      <c r="G4" s="324" t="s">
        <v>354</v>
      </c>
      <c r="H4" s="325"/>
      <c r="I4" s="326"/>
    </row>
    <row r="5" spans="1:9" x14ac:dyDescent="0.3">
      <c r="B5" s="321"/>
      <c r="C5" s="323"/>
      <c r="D5" s="220" t="s">
        <v>281</v>
      </c>
      <c r="E5" s="221" t="s">
        <v>282</v>
      </c>
      <c r="F5" s="222" t="s">
        <v>349</v>
      </c>
      <c r="G5" s="220" t="s">
        <v>281</v>
      </c>
      <c r="H5" s="221" t="s">
        <v>282</v>
      </c>
      <c r="I5" s="222" t="s">
        <v>349</v>
      </c>
    </row>
    <row r="6" spans="1:9" s="192" customFormat="1" ht="18" customHeight="1" x14ac:dyDescent="0.3">
      <c r="A6" s="4"/>
      <c r="B6" s="314" t="s">
        <v>306</v>
      </c>
      <c r="C6" s="315"/>
      <c r="D6" s="315"/>
      <c r="E6" s="315"/>
      <c r="F6" s="315"/>
      <c r="G6" s="315"/>
      <c r="H6" s="315"/>
      <c r="I6" s="316"/>
    </row>
    <row r="7" spans="1:9" s="192" customFormat="1" ht="17.25" thickBot="1" x14ac:dyDescent="0.35">
      <c r="A7" s="4"/>
      <c r="B7" s="195" t="s">
        <v>307</v>
      </c>
      <c r="C7" s="196" t="s">
        <v>308</v>
      </c>
      <c r="D7" s="197"/>
      <c r="E7" s="198"/>
      <c r="F7" s="197"/>
      <c r="G7" s="198"/>
      <c r="H7" s="197"/>
      <c r="I7" s="198"/>
    </row>
    <row r="8" spans="1:9" s="192" customFormat="1" ht="17.25" thickBot="1" x14ac:dyDescent="0.35">
      <c r="A8" s="4"/>
      <c r="B8" s="195" t="s">
        <v>288</v>
      </c>
      <c r="C8" s="196" t="s">
        <v>310</v>
      </c>
      <c r="D8" s="197"/>
      <c r="E8" s="198"/>
      <c r="F8" s="197"/>
      <c r="G8" s="198"/>
      <c r="H8" s="197"/>
      <c r="I8" s="198"/>
    </row>
    <row r="9" spans="1:9" s="192" customFormat="1" ht="17.25" thickBot="1" x14ac:dyDescent="0.35">
      <c r="A9" s="4"/>
      <c r="B9" s="195" t="s">
        <v>289</v>
      </c>
      <c r="C9" s="196" t="s">
        <v>311</v>
      </c>
      <c r="D9" s="197"/>
      <c r="E9" s="198"/>
      <c r="F9" s="197"/>
      <c r="G9" s="198"/>
      <c r="H9" s="197"/>
      <c r="I9" s="198"/>
    </row>
    <row r="10" spans="1:9" s="192" customFormat="1" ht="17.25" thickBot="1" x14ac:dyDescent="0.35">
      <c r="A10" s="4"/>
      <c r="B10" s="195" t="s">
        <v>290</v>
      </c>
      <c r="C10" s="196" t="s">
        <v>312</v>
      </c>
      <c r="D10" s="197">
        <v>522</v>
      </c>
      <c r="E10" s="198">
        <v>1096</v>
      </c>
      <c r="F10" s="197" t="s">
        <v>309</v>
      </c>
      <c r="G10" s="198">
        <v>522</v>
      </c>
      <c r="H10" s="197">
        <v>574</v>
      </c>
      <c r="I10" s="198" t="s">
        <v>309</v>
      </c>
    </row>
    <row r="11" spans="1:9" s="192" customFormat="1" x14ac:dyDescent="0.3">
      <c r="A11" s="4"/>
      <c r="B11" s="199" t="s">
        <v>291</v>
      </c>
      <c r="C11" s="200" t="s">
        <v>313</v>
      </c>
      <c r="D11" s="201"/>
      <c r="E11" s="202"/>
      <c r="F11" s="201"/>
      <c r="G11" s="202"/>
      <c r="H11" s="201"/>
      <c r="I11" s="202"/>
    </row>
    <row r="12" spans="1:9" s="192" customFormat="1" x14ac:dyDescent="0.3">
      <c r="A12" s="4"/>
      <c r="B12" s="312" t="s">
        <v>301</v>
      </c>
      <c r="C12" s="312"/>
      <c r="D12" s="312"/>
      <c r="E12" s="312"/>
      <c r="F12" s="312"/>
      <c r="G12" s="312"/>
      <c r="H12" s="312"/>
      <c r="I12" s="312"/>
    </row>
    <row r="13" spans="1:9" s="192" customFormat="1" x14ac:dyDescent="0.3">
      <c r="A13" s="4"/>
      <c r="B13" s="203" t="s">
        <v>292</v>
      </c>
      <c r="C13" s="204" t="s">
        <v>340</v>
      </c>
      <c r="D13" s="205">
        <f>SUM(D15:D20)</f>
        <v>15322</v>
      </c>
      <c r="E13" s="205">
        <f>SUM(E15:E20)</f>
        <v>31830</v>
      </c>
      <c r="F13" s="205" t="s">
        <v>309</v>
      </c>
      <c r="G13" s="205">
        <f>SUM(G15:G20)</f>
        <v>15322</v>
      </c>
      <c r="H13" s="205">
        <f>SUM(H15:H20)</f>
        <v>16508</v>
      </c>
      <c r="I13" s="205" t="s">
        <v>309</v>
      </c>
    </row>
    <row r="14" spans="1:9" s="192" customFormat="1" ht="17.25" thickBot="1" x14ac:dyDescent="0.35">
      <c r="A14" s="4"/>
      <c r="B14" s="195" t="s">
        <v>315</v>
      </c>
      <c r="C14" s="194"/>
      <c r="D14" s="223"/>
      <c r="E14" s="224"/>
      <c r="F14" s="223"/>
      <c r="G14" s="224"/>
      <c r="H14" s="223"/>
      <c r="I14" s="223"/>
    </row>
    <row r="15" spans="1:9" s="192" customFormat="1" ht="17.25" thickBot="1" x14ac:dyDescent="0.35">
      <c r="A15" s="4"/>
      <c r="B15" s="195" t="s">
        <v>316</v>
      </c>
      <c r="C15" s="196" t="s">
        <v>317</v>
      </c>
      <c r="D15" s="198">
        <v>5844</v>
      </c>
      <c r="E15" s="201">
        <v>12376</v>
      </c>
      <c r="F15" s="198" t="s">
        <v>309</v>
      </c>
      <c r="G15" s="198">
        <v>5844</v>
      </c>
      <c r="H15" s="198">
        <v>6532</v>
      </c>
      <c r="I15" s="198" t="s">
        <v>309</v>
      </c>
    </row>
    <row r="16" spans="1:9" s="192" customFormat="1" ht="17.25" thickBot="1" x14ac:dyDescent="0.35">
      <c r="A16" s="4"/>
      <c r="B16" s="195" t="s">
        <v>318</v>
      </c>
      <c r="C16" s="196" t="s">
        <v>319</v>
      </c>
      <c r="D16" s="198">
        <v>1815</v>
      </c>
      <c r="E16" s="213">
        <v>2985</v>
      </c>
      <c r="F16" s="198" t="s">
        <v>309</v>
      </c>
      <c r="G16" s="198">
        <v>1815</v>
      </c>
      <c r="H16" s="198">
        <v>1170</v>
      </c>
      <c r="I16" s="198" t="s">
        <v>309</v>
      </c>
    </row>
    <row r="17" spans="1:9" s="192" customFormat="1" ht="17.25" thickBot="1" x14ac:dyDescent="0.35">
      <c r="A17" s="4"/>
      <c r="B17" s="195" t="s">
        <v>320</v>
      </c>
      <c r="C17" s="196" t="s">
        <v>321</v>
      </c>
      <c r="D17" s="198">
        <v>555</v>
      </c>
      <c r="E17" s="213">
        <v>1317</v>
      </c>
      <c r="F17" s="198" t="s">
        <v>309</v>
      </c>
      <c r="G17" s="198">
        <v>555</v>
      </c>
      <c r="H17" s="198">
        <v>762</v>
      </c>
      <c r="I17" s="198" t="s">
        <v>309</v>
      </c>
    </row>
    <row r="18" spans="1:9" s="192" customFormat="1" ht="17.25" thickBot="1" x14ac:dyDescent="0.35">
      <c r="A18" s="4"/>
      <c r="B18" s="195" t="s">
        <v>322</v>
      </c>
      <c r="C18" s="196" t="s">
        <v>323</v>
      </c>
      <c r="D18" s="198">
        <v>53</v>
      </c>
      <c r="E18" s="213">
        <v>113</v>
      </c>
      <c r="F18" s="198" t="s">
        <v>309</v>
      </c>
      <c r="G18" s="198">
        <v>53</v>
      </c>
      <c r="H18" s="198">
        <v>60</v>
      </c>
      <c r="I18" s="198" t="s">
        <v>309</v>
      </c>
    </row>
    <row r="19" spans="1:9" s="192" customFormat="1" ht="17.25" thickBot="1" x14ac:dyDescent="0.35">
      <c r="A19" s="4"/>
      <c r="B19" s="195" t="s">
        <v>324</v>
      </c>
      <c r="C19" s="196" t="s">
        <v>325</v>
      </c>
      <c r="D19" s="198">
        <v>96</v>
      </c>
      <c r="E19" s="213">
        <v>225</v>
      </c>
      <c r="F19" s="198" t="s">
        <v>309</v>
      </c>
      <c r="G19" s="198">
        <v>96</v>
      </c>
      <c r="H19" s="198">
        <v>129</v>
      </c>
      <c r="I19" s="198" t="s">
        <v>309</v>
      </c>
    </row>
    <row r="20" spans="1:9" s="192" customFormat="1" x14ac:dyDescent="0.3">
      <c r="A20" s="4"/>
      <c r="B20" s="199" t="s">
        <v>341</v>
      </c>
      <c r="C20" s="208"/>
      <c r="D20" s="202">
        <v>6959</v>
      </c>
      <c r="E20" s="216">
        <v>14814</v>
      </c>
      <c r="F20" s="202" t="s">
        <v>309</v>
      </c>
      <c r="G20" s="202">
        <v>6959</v>
      </c>
      <c r="H20" s="202">
        <v>7855</v>
      </c>
      <c r="I20" s="202" t="s">
        <v>309</v>
      </c>
    </row>
    <row r="21" spans="1:9" s="192" customFormat="1" x14ac:dyDescent="0.3">
      <c r="A21" s="4"/>
      <c r="B21" s="203" t="s">
        <v>326</v>
      </c>
      <c r="C21" s="209" t="s">
        <v>44</v>
      </c>
      <c r="D21" s="205">
        <f>SUM(D22:D30)</f>
        <v>14800</v>
      </c>
      <c r="E21" s="205">
        <f t="shared" ref="E21:I21" si="0">SUM(E22:E30)</f>
        <v>30734</v>
      </c>
      <c r="F21" s="205">
        <f t="shared" si="0"/>
        <v>0</v>
      </c>
      <c r="G21" s="205">
        <f t="shared" si="0"/>
        <v>14800</v>
      </c>
      <c r="H21" s="205">
        <f t="shared" si="0"/>
        <v>15934</v>
      </c>
      <c r="I21" s="205">
        <f t="shared" si="0"/>
        <v>0</v>
      </c>
    </row>
    <row r="22" spans="1:9" s="192" customFormat="1" ht="17.25" thickBot="1" x14ac:dyDescent="0.35">
      <c r="A22" s="4"/>
      <c r="B22" s="210" t="s">
        <v>315</v>
      </c>
      <c r="C22" s="194"/>
      <c r="D22" s="218"/>
      <c r="E22" s="217"/>
      <c r="F22" s="217"/>
      <c r="G22" s="218"/>
      <c r="H22" s="217"/>
      <c r="I22" s="217"/>
    </row>
    <row r="23" spans="1:9" s="192" customFormat="1" ht="17.25" thickBot="1" x14ac:dyDescent="0.35">
      <c r="A23" s="4"/>
      <c r="B23" s="195" t="s">
        <v>327</v>
      </c>
      <c r="C23" s="196" t="s">
        <v>328</v>
      </c>
      <c r="D23" s="197">
        <v>4918</v>
      </c>
      <c r="E23" s="198">
        <v>10634</v>
      </c>
      <c r="F23" s="198" t="s">
        <v>309</v>
      </c>
      <c r="G23" s="197">
        <v>4918</v>
      </c>
      <c r="H23" s="198">
        <v>5716</v>
      </c>
      <c r="I23" s="198" t="s">
        <v>309</v>
      </c>
    </row>
    <row r="24" spans="1:9" s="192" customFormat="1" ht="17.25" thickBot="1" x14ac:dyDescent="0.35">
      <c r="A24" s="4"/>
      <c r="B24" s="195" t="s">
        <v>329</v>
      </c>
      <c r="C24" s="196" t="s">
        <v>330</v>
      </c>
      <c r="D24" s="197">
        <v>4746</v>
      </c>
      <c r="E24" s="198">
        <v>9546</v>
      </c>
      <c r="F24" s="198" t="s">
        <v>309</v>
      </c>
      <c r="G24" s="197">
        <v>4746</v>
      </c>
      <c r="H24" s="198">
        <v>4800</v>
      </c>
      <c r="I24" s="198" t="s">
        <v>309</v>
      </c>
    </row>
    <row r="25" spans="1:9" s="192" customFormat="1" ht="30" thickBot="1" x14ac:dyDescent="0.35">
      <c r="A25" s="4"/>
      <c r="B25" s="195" t="s">
        <v>331</v>
      </c>
      <c r="C25" s="196" t="s">
        <v>342</v>
      </c>
      <c r="D25" s="197">
        <v>276</v>
      </c>
      <c r="E25" s="198">
        <v>560</v>
      </c>
      <c r="F25" s="198" t="s">
        <v>309</v>
      </c>
      <c r="G25" s="197">
        <v>276</v>
      </c>
      <c r="H25" s="198">
        <v>284</v>
      </c>
      <c r="I25" s="198" t="s">
        <v>309</v>
      </c>
    </row>
    <row r="26" spans="1:9" s="192" customFormat="1" ht="17.25" thickBot="1" x14ac:dyDescent="0.35">
      <c r="A26" s="4"/>
      <c r="B26" s="195" t="s">
        <v>332</v>
      </c>
      <c r="C26" s="196" t="s">
        <v>333</v>
      </c>
      <c r="D26" s="197">
        <v>147</v>
      </c>
      <c r="E26" s="198">
        <v>305</v>
      </c>
      <c r="F26" s="198" t="s">
        <v>309</v>
      </c>
      <c r="G26" s="197">
        <v>147</v>
      </c>
      <c r="H26" s="198">
        <v>158</v>
      </c>
      <c r="I26" s="198" t="s">
        <v>309</v>
      </c>
    </row>
    <row r="27" spans="1:9" s="192" customFormat="1" ht="17.25" thickBot="1" x14ac:dyDescent="0.35">
      <c r="A27" s="4"/>
      <c r="B27" s="195" t="s">
        <v>334</v>
      </c>
      <c r="C27" s="196" t="s">
        <v>335</v>
      </c>
      <c r="D27" s="197">
        <v>348</v>
      </c>
      <c r="E27" s="198">
        <v>707</v>
      </c>
      <c r="F27" s="198" t="s">
        <v>309</v>
      </c>
      <c r="G27" s="197">
        <v>348</v>
      </c>
      <c r="H27" s="198">
        <v>359</v>
      </c>
      <c r="I27" s="198" t="s">
        <v>309</v>
      </c>
    </row>
    <row r="28" spans="1:9" s="192" customFormat="1" ht="17.25" thickBot="1" x14ac:dyDescent="0.35">
      <c r="A28" s="4"/>
      <c r="B28" s="195" t="s">
        <v>336</v>
      </c>
      <c r="C28" s="196" t="s">
        <v>337</v>
      </c>
      <c r="D28" s="197">
        <v>1453</v>
      </c>
      <c r="E28" s="198">
        <v>2973</v>
      </c>
      <c r="F28" s="198" t="s">
        <v>309</v>
      </c>
      <c r="G28" s="197">
        <v>1453</v>
      </c>
      <c r="H28" s="198">
        <v>1520</v>
      </c>
      <c r="I28" s="198" t="s">
        <v>309</v>
      </c>
    </row>
    <row r="29" spans="1:9" s="192" customFormat="1" ht="17.25" thickBot="1" x14ac:dyDescent="0.35">
      <c r="A29" s="4"/>
      <c r="B29" s="195" t="s">
        <v>338</v>
      </c>
      <c r="C29" s="196" t="s">
        <v>339</v>
      </c>
      <c r="D29" s="197">
        <v>98</v>
      </c>
      <c r="E29" s="198">
        <v>202</v>
      </c>
      <c r="F29" s="198" t="s">
        <v>309</v>
      </c>
      <c r="G29" s="197">
        <v>98</v>
      </c>
      <c r="H29" s="198">
        <v>104</v>
      </c>
      <c r="I29" s="198" t="s">
        <v>309</v>
      </c>
    </row>
    <row r="30" spans="1:9" s="193" customFormat="1" x14ac:dyDescent="0.3">
      <c r="A30" s="4"/>
      <c r="B30" s="214" t="s">
        <v>343</v>
      </c>
      <c r="C30" s="200"/>
      <c r="D30" s="215">
        <v>2814</v>
      </c>
      <c r="E30" s="202">
        <v>5807</v>
      </c>
      <c r="F30" s="202" t="s">
        <v>309</v>
      </c>
      <c r="G30" s="215">
        <v>2814</v>
      </c>
      <c r="H30" s="202">
        <v>2993</v>
      </c>
      <c r="I30" s="202" t="s">
        <v>309</v>
      </c>
    </row>
    <row r="31" spans="1:9" ht="18" x14ac:dyDescent="0.3">
      <c r="B31" s="219" t="s">
        <v>344</v>
      </c>
    </row>
    <row r="32" spans="1:9" ht="18" x14ac:dyDescent="0.3">
      <c r="B32" s="219" t="s">
        <v>345</v>
      </c>
    </row>
    <row r="33" spans="2:2" ht="18" x14ac:dyDescent="0.3">
      <c r="B33" s="219" t="s">
        <v>346</v>
      </c>
    </row>
    <row r="34" spans="2:2" x14ac:dyDescent="0.3">
      <c r="B34" s="219" t="s">
        <v>347</v>
      </c>
    </row>
    <row r="35" spans="2:2" x14ac:dyDescent="0.3">
      <c r="B35" t="s">
        <v>294</v>
      </c>
    </row>
  </sheetData>
  <mergeCells count="9">
    <mergeCell ref="B6:I6"/>
    <mergeCell ref="B12:I12"/>
    <mergeCell ref="B3:I3"/>
    <mergeCell ref="B1:I1"/>
    <mergeCell ref="H2:I2"/>
    <mergeCell ref="B4:B5"/>
    <mergeCell ref="C4:C5"/>
    <mergeCell ref="D4:F4"/>
    <mergeCell ref="G4:I4"/>
  </mergeCells>
  <hyperlinks>
    <hyperlink ref="A1" location="Indice!A1" display="&lt;&lt;"/>
  </hyperlinks>
  <pageMargins left="0.70866141732283472" right="0.70866141732283472" top="0.74803149606299213" bottom="0.74803149606299213" header="0.31496062992125984" footer="0.31496062992125984"/>
  <pageSetup paperSize="9" scale="6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I35"/>
  <sheetViews>
    <sheetView showGridLines="0" zoomScaleNormal="100" workbookViewId="0"/>
  </sheetViews>
  <sheetFormatPr baseColWidth="10" defaultColWidth="11.42578125" defaultRowHeight="16.5" x14ac:dyDescent="0.3"/>
  <cols>
    <col min="1" max="1" width="3" style="4" bestFit="1" customWidth="1"/>
    <col min="2" max="2" width="47.7109375" style="189" customWidth="1"/>
    <col min="3" max="3" width="11.42578125" style="189"/>
    <col min="4" max="4" width="13.7109375" style="190" customWidth="1"/>
    <col min="5" max="7" width="13.7109375" style="191" customWidth="1"/>
    <col min="8" max="8" width="11.28515625" style="191" customWidth="1"/>
    <col min="9" max="9" width="13.7109375" style="190" customWidth="1"/>
    <col min="10" max="16384" width="11.42578125" style="189"/>
  </cols>
  <sheetData>
    <row r="1" spans="1:9" ht="60.75" customHeight="1" x14ac:dyDescent="0.25">
      <c r="A1" s="227" t="s">
        <v>381</v>
      </c>
      <c r="B1" s="313" t="s">
        <v>348</v>
      </c>
      <c r="C1" s="313"/>
      <c r="D1" s="313"/>
      <c r="E1" s="313"/>
      <c r="F1" s="313"/>
      <c r="G1" s="313"/>
      <c r="H1" s="313"/>
      <c r="I1" s="313"/>
    </row>
    <row r="2" spans="1:9" x14ac:dyDescent="0.3">
      <c r="A2" s="1"/>
      <c r="D2" s="189"/>
      <c r="E2" s="189"/>
      <c r="F2" s="189"/>
      <c r="G2" s="189"/>
      <c r="H2" s="318"/>
      <c r="I2" s="319"/>
    </row>
    <row r="3" spans="1:9" ht="30" customHeight="1" x14ac:dyDescent="0.3">
      <c r="A3" s="1"/>
      <c r="B3" s="317" t="s">
        <v>355</v>
      </c>
      <c r="C3" s="317"/>
      <c r="D3" s="317"/>
      <c r="E3" s="317"/>
      <c r="F3" s="317"/>
      <c r="G3" s="317"/>
      <c r="H3" s="317"/>
      <c r="I3" s="317"/>
    </row>
    <row r="4" spans="1:9" ht="22.5" customHeight="1" x14ac:dyDescent="0.3">
      <c r="B4" s="320" t="s">
        <v>304</v>
      </c>
      <c r="C4" s="322" t="s">
        <v>305</v>
      </c>
      <c r="D4" s="324" t="s">
        <v>353</v>
      </c>
      <c r="E4" s="325"/>
      <c r="F4" s="325"/>
      <c r="G4" s="324" t="s">
        <v>354</v>
      </c>
      <c r="H4" s="325"/>
      <c r="I4" s="326"/>
    </row>
    <row r="5" spans="1:9" x14ac:dyDescent="0.3">
      <c r="B5" s="321"/>
      <c r="C5" s="323"/>
      <c r="D5" s="220" t="s">
        <v>281</v>
      </c>
      <c r="E5" s="221" t="s">
        <v>282</v>
      </c>
      <c r="F5" s="222" t="s">
        <v>349</v>
      </c>
      <c r="G5" s="220" t="s">
        <v>281</v>
      </c>
      <c r="H5" s="221" t="s">
        <v>282</v>
      </c>
      <c r="I5" s="222" t="s">
        <v>349</v>
      </c>
    </row>
    <row r="6" spans="1:9" s="192" customFormat="1" ht="18" customHeight="1" x14ac:dyDescent="0.3">
      <c r="A6" s="4"/>
      <c r="B6" s="314" t="s">
        <v>306</v>
      </c>
      <c r="C6" s="315"/>
      <c r="D6" s="315"/>
      <c r="E6" s="315"/>
      <c r="F6" s="315"/>
      <c r="G6" s="315"/>
      <c r="H6" s="315"/>
      <c r="I6" s="316"/>
    </row>
    <row r="7" spans="1:9" s="192" customFormat="1" ht="17.25" thickBot="1" x14ac:dyDescent="0.35">
      <c r="A7" s="4"/>
      <c r="B7" s="195" t="s">
        <v>307</v>
      </c>
      <c r="C7" s="196" t="s">
        <v>308</v>
      </c>
      <c r="D7" s="197"/>
      <c r="E7" s="198"/>
      <c r="F7" s="197"/>
      <c r="G7" s="198"/>
      <c r="H7" s="197"/>
      <c r="I7" s="198"/>
    </row>
    <row r="8" spans="1:9" s="192" customFormat="1" ht="17.25" thickBot="1" x14ac:dyDescent="0.35">
      <c r="A8" s="4"/>
      <c r="B8" s="195" t="s">
        <v>288</v>
      </c>
      <c r="C8" s="196" t="s">
        <v>310</v>
      </c>
      <c r="D8" s="197"/>
      <c r="E8" s="198"/>
      <c r="F8" s="197"/>
      <c r="G8" s="198"/>
      <c r="H8" s="197"/>
      <c r="I8" s="198"/>
    </row>
    <row r="9" spans="1:9" s="192" customFormat="1" ht="17.25" thickBot="1" x14ac:dyDescent="0.35">
      <c r="A9" s="4"/>
      <c r="B9" s="195" t="s">
        <v>289</v>
      </c>
      <c r="C9" s="196" t="s">
        <v>311</v>
      </c>
      <c r="D9" s="197"/>
      <c r="E9" s="198"/>
      <c r="F9" s="197"/>
      <c r="G9" s="198"/>
      <c r="H9" s="197"/>
      <c r="I9" s="198"/>
    </row>
    <row r="10" spans="1:9" s="192" customFormat="1" ht="17.25" thickBot="1" x14ac:dyDescent="0.35">
      <c r="A10" s="4"/>
      <c r="B10" s="195" t="s">
        <v>290</v>
      </c>
      <c r="C10" s="196" t="s">
        <v>312</v>
      </c>
      <c r="D10" s="197"/>
      <c r="E10" s="198"/>
      <c r="F10" s="197"/>
      <c r="G10" s="198"/>
      <c r="H10" s="197"/>
      <c r="I10" s="198"/>
    </row>
    <row r="11" spans="1:9" s="192" customFormat="1" x14ac:dyDescent="0.3">
      <c r="A11" s="4"/>
      <c r="B11" s="199" t="s">
        <v>291</v>
      </c>
      <c r="C11" s="200" t="s">
        <v>313</v>
      </c>
      <c r="D11" s="201">
        <v>1843</v>
      </c>
      <c r="E11" s="202">
        <v>-6593</v>
      </c>
      <c r="F11" s="201">
        <v>-5863</v>
      </c>
      <c r="G11" s="202">
        <v>1843</v>
      </c>
      <c r="H11" s="201">
        <v>-8436</v>
      </c>
      <c r="I11" s="202">
        <v>730</v>
      </c>
    </row>
    <row r="12" spans="1:9" s="192" customFormat="1" x14ac:dyDescent="0.3">
      <c r="A12" s="4"/>
      <c r="B12" s="312" t="s">
        <v>356</v>
      </c>
      <c r="C12" s="312"/>
      <c r="D12" s="312"/>
      <c r="E12" s="312"/>
      <c r="F12" s="312"/>
      <c r="G12" s="312"/>
      <c r="H12" s="312"/>
      <c r="I12" s="312"/>
    </row>
    <row r="13" spans="1:9" s="192" customFormat="1" x14ac:dyDescent="0.3">
      <c r="A13" s="4"/>
      <c r="B13" s="203" t="s">
        <v>292</v>
      </c>
      <c r="C13" s="204" t="s">
        <v>340</v>
      </c>
      <c r="D13" s="205">
        <f t="shared" ref="D13:I13" si="0">SUM(D15:D20)</f>
        <v>37374</v>
      </c>
      <c r="E13" s="205">
        <f t="shared" si="0"/>
        <v>73201</v>
      </c>
      <c r="F13" s="205">
        <f t="shared" si="0"/>
        <v>85826</v>
      </c>
      <c r="G13" s="205">
        <f t="shared" si="0"/>
        <v>37374</v>
      </c>
      <c r="H13" s="205">
        <f t="shared" si="0"/>
        <v>35827</v>
      </c>
      <c r="I13" s="205">
        <f t="shared" si="0"/>
        <v>12625</v>
      </c>
    </row>
    <row r="14" spans="1:9" s="192" customFormat="1" ht="17.25" thickBot="1" x14ac:dyDescent="0.35">
      <c r="A14" s="4"/>
      <c r="B14" s="195" t="s">
        <v>315</v>
      </c>
      <c r="C14" s="194"/>
      <c r="D14" s="223"/>
      <c r="E14" s="224"/>
      <c r="F14" s="223"/>
      <c r="G14" s="224"/>
      <c r="H14" s="223"/>
      <c r="I14" s="223"/>
    </row>
    <row r="15" spans="1:9" s="192" customFormat="1" ht="17.25" thickBot="1" x14ac:dyDescent="0.35">
      <c r="A15" s="4"/>
      <c r="B15" s="195" t="s">
        <v>316</v>
      </c>
      <c r="C15" s="196" t="s">
        <v>317</v>
      </c>
      <c r="D15" s="198">
        <v>0</v>
      </c>
      <c r="E15" s="201">
        <v>0</v>
      </c>
      <c r="F15" s="198">
        <v>0</v>
      </c>
      <c r="G15" s="201">
        <v>0</v>
      </c>
      <c r="H15" s="198">
        <v>0</v>
      </c>
      <c r="I15" s="198">
        <v>0</v>
      </c>
    </row>
    <row r="16" spans="1:9" s="192" customFormat="1" ht="17.25" thickBot="1" x14ac:dyDescent="0.35">
      <c r="A16" s="4"/>
      <c r="B16" s="195" t="s">
        <v>318</v>
      </c>
      <c r="C16" s="196" t="s">
        <v>319</v>
      </c>
      <c r="D16" s="198">
        <v>0</v>
      </c>
      <c r="E16" s="201">
        <v>0</v>
      </c>
      <c r="F16" s="198">
        <v>0</v>
      </c>
      <c r="G16" s="201">
        <v>0</v>
      </c>
      <c r="H16" s="198">
        <v>0</v>
      </c>
      <c r="I16" s="198">
        <v>0</v>
      </c>
    </row>
    <row r="17" spans="1:9" s="192" customFormat="1" ht="17.25" thickBot="1" x14ac:dyDescent="0.35">
      <c r="A17" s="4"/>
      <c r="B17" s="195" t="s">
        <v>320</v>
      </c>
      <c r="C17" s="196" t="s">
        <v>321</v>
      </c>
      <c r="D17" s="198">
        <v>0</v>
      </c>
      <c r="E17" s="201">
        <v>0</v>
      </c>
      <c r="F17" s="198">
        <v>0</v>
      </c>
      <c r="G17" s="201">
        <v>0</v>
      </c>
      <c r="H17" s="198">
        <v>0</v>
      </c>
      <c r="I17" s="198">
        <v>0</v>
      </c>
    </row>
    <row r="18" spans="1:9" s="192" customFormat="1" ht="17.25" thickBot="1" x14ac:dyDescent="0.35">
      <c r="A18" s="4"/>
      <c r="B18" s="195" t="s">
        <v>322</v>
      </c>
      <c r="C18" s="196" t="s">
        <v>323</v>
      </c>
      <c r="D18" s="198">
        <v>30845</v>
      </c>
      <c r="E18" s="213">
        <v>62025</v>
      </c>
      <c r="F18" s="198">
        <v>72473</v>
      </c>
      <c r="G18" s="198">
        <v>30845</v>
      </c>
      <c r="H18" s="198">
        <v>31180</v>
      </c>
      <c r="I18" s="198">
        <v>10448</v>
      </c>
    </row>
    <row r="19" spans="1:9" s="192" customFormat="1" ht="17.25" thickBot="1" x14ac:dyDescent="0.35">
      <c r="A19" s="4"/>
      <c r="B19" s="195" t="s">
        <v>324</v>
      </c>
      <c r="C19" s="196" t="s">
        <v>325</v>
      </c>
      <c r="D19" s="198">
        <v>377</v>
      </c>
      <c r="E19" s="213">
        <v>695</v>
      </c>
      <c r="F19" s="198">
        <v>788</v>
      </c>
      <c r="G19" s="198">
        <v>377</v>
      </c>
      <c r="H19" s="198">
        <v>318</v>
      </c>
      <c r="I19" s="198">
        <v>93</v>
      </c>
    </row>
    <row r="20" spans="1:9" s="192" customFormat="1" x14ac:dyDescent="0.3">
      <c r="A20" s="4"/>
      <c r="B20" s="199" t="s">
        <v>341</v>
      </c>
      <c r="C20" s="208"/>
      <c r="D20" s="202">
        <v>6152</v>
      </c>
      <c r="E20" s="216">
        <v>10481</v>
      </c>
      <c r="F20" s="202">
        <v>12565</v>
      </c>
      <c r="G20" s="202">
        <v>6152</v>
      </c>
      <c r="H20" s="202">
        <v>4329</v>
      </c>
      <c r="I20" s="202">
        <v>2084</v>
      </c>
    </row>
    <row r="21" spans="1:9" s="192" customFormat="1" x14ac:dyDescent="0.3">
      <c r="A21" s="4"/>
      <c r="B21" s="203" t="s">
        <v>326</v>
      </c>
      <c r="C21" s="209" t="s">
        <v>44</v>
      </c>
      <c r="D21" s="205">
        <f>SUM(D22:D30)</f>
        <v>35531</v>
      </c>
      <c r="E21" s="205">
        <f t="shared" ref="E21:I21" si="1">SUM(E22:E30)</f>
        <v>79794</v>
      </c>
      <c r="F21" s="205">
        <f t="shared" si="1"/>
        <v>91689</v>
      </c>
      <c r="G21" s="205">
        <f t="shared" si="1"/>
        <v>35531</v>
      </c>
      <c r="H21" s="205">
        <f t="shared" si="1"/>
        <v>44263</v>
      </c>
      <c r="I21" s="205">
        <f t="shared" si="1"/>
        <v>11895</v>
      </c>
    </row>
    <row r="22" spans="1:9" s="192" customFormat="1" ht="17.25" thickBot="1" x14ac:dyDescent="0.35">
      <c r="A22" s="4"/>
      <c r="B22" s="210" t="s">
        <v>315</v>
      </c>
      <c r="C22" s="194"/>
      <c r="D22" s="218"/>
      <c r="E22" s="217"/>
      <c r="F22" s="217"/>
      <c r="G22" s="218"/>
      <c r="H22" s="217"/>
      <c r="I22" s="217"/>
    </row>
    <row r="23" spans="1:9" s="192" customFormat="1" ht="17.25" thickBot="1" x14ac:dyDescent="0.35">
      <c r="A23" s="4"/>
      <c r="B23" s="195" t="s">
        <v>327</v>
      </c>
      <c r="C23" s="196" t="s">
        <v>328</v>
      </c>
      <c r="D23" s="197">
        <v>548</v>
      </c>
      <c r="E23" s="198">
        <v>1268</v>
      </c>
      <c r="F23" s="198">
        <v>1466</v>
      </c>
      <c r="G23" s="197">
        <v>548</v>
      </c>
      <c r="H23" s="198">
        <v>720</v>
      </c>
      <c r="I23" s="198">
        <v>198</v>
      </c>
    </row>
    <row r="24" spans="1:9" s="192" customFormat="1" ht="17.25" thickBot="1" x14ac:dyDescent="0.35">
      <c r="A24" s="4"/>
      <c r="B24" s="195" t="s">
        <v>329</v>
      </c>
      <c r="C24" s="196" t="s">
        <v>330</v>
      </c>
      <c r="D24" s="197">
        <v>257</v>
      </c>
      <c r="E24" s="198">
        <v>515</v>
      </c>
      <c r="F24" s="198">
        <v>603</v>
      </c>
      <c r="G24" s="197">
        <v>257</v>
      </c>
      <c r="H24" s="198">
        <v>258</v>
      </c>
      <c r="I24" s="198">
        <v>88</v>
      </c>
    </row>
    <row r="25" spans="1:9" s="192" customFormat="1" ht="30" thickBot="1" x14ac:dyDescent="0.35">
      <c r="A25" s="4"/>
      <c r="B25" s="195" t="s">
        <v>331</v>
      </c>
      <c r="C25" s="196" t="s">
        <v>342</v>
      </c>
      <c r="D25" s="197">
        <v>33939</v>
      </c>
      <c r="E25" s="198">
        <v>76194</v>
      </c>
      <c r="F25" s="198">
        <v>87474</v>
      </c>
      <c r="G25" s="197">
        <v>33939</v>
      </c>
      <c r="H25" s="198">
        <v>42255</v>
      </c>
      <c r="I25" s="198">
        <v>11280</v>
      </c>
    </row>
    <row r="26" spans="1:9" s="192" customFormat="1" ht="17.25" thickBot="1" x14ac:dyDescent="0.35">
      <c r="A26" s="4"/>
      <c r="B26" s="195" t="s">
        <v>332</v>
      </c>
      <c r="C26" s="196" t="s">
        <v>333</v>
      </c>
      <c r="D26" s="197">
        <v>0</v>
      </c>
      <c r="E26" s="198">
        <v>0</v>
      </c>
      <c r="F26" s="198">
        <v>0</v>
      </c>
      <c r="G26" s="197">
        <v>0</v>
      </c>
      <c r="H26" s="198">
        <v>0</v>
      </c>
      <c r="I26" s="198">
        <v>0</v>
      </c>
    </row>
    <row r="27" spans="1:9" s="192" customFormat="1" ht="17.25" thickBot="1" x14ac:dyDescent="0.35">
      <c r="A27" s="4"/>
      <c r="B27" s="195" t="s">
        <v>334</v>
      </c>
      <c r="C27" s="196" t="s">
        <v>335</v>
      </c>
      <c r="D27" s="197">
        <v>415</v>
      </c>
      <c r="E27" s="198">
        <v>862</v>
      </c>
      <c r="F27" s="198">
        <v>1054</v>
      </c>
      <c r="G27" s="197">
        <v>415</v>
      </c>
      <c r="H27" s="198">
        <v>447</v>
      </c>
      <c r="I27" s="198">
        <v>192</v>
      </c>
    </row>
    <row r="28" spans="1:9" s="192" customFormat="1" ht="17.25" thickBot="1" x14ac:dyDescent="0.35">
      <c r="A28" s="4"/>
      <c r="B28" s="195" t="s">
        <v>336</v>
      </c>
      <c r="C28" s="196" t="s">
        <v>337</v>
      </c>
      <c r="D28" s="197">
        <v>35</v>
      </c>
      <c r="E28" s="198">
        <v>76</v>
      </c>
      <c r="F28" s="198">
        <v>88</v>
      </c>
      <c r="G28" s="197">
        <v>35</v>
      </c>
      <c r="H28" s="198">
        <v>41</v>
      </c>
      <c r="I28" s="198">
        <v>12</v>
      </c>
    </row>
    <row r="29" spans="1:9" s="192" customFormat="1" ht="17.25" thickBot="1" x14ac:dyDescent="0.35">
      <c r="A29" s="4"/>
      <c r="B29" s="195" t="s">
        <v>338</v>
      </c>
      <c r="C29" s="196" t="s">
        <v>339</v>
      </c>
      <c r="D29" s="197">
        <v>0</v>
      </c>
      <c r="E29" s="198">
        <v>0</v>
      </c>
      <c r="F29" s="198">
        <v>0</v>
      </c>
      <c r="G29" s="197">
        <v>0</v>
      </c>
      <c r="H29" s="198">
        <v>0</v>
      </c>
      <c r="I29" s="198">
        <v>0</v>
      </c>
    </row>
    <row r="30" spans="1:9" s="193" customFormat="1" x14ac:dyDescent="0.3">
      <c r="A30" s="4"/>
      <c r="B30" s="214" t="s">
        <v>343</v>
      </c>
      <c r="C30" s="200"/>
      <c r="D30" s="215">
        <v>337</v>
      </c>
      <c r="E30" s="202">
        <v>879</v>
      </c>
      <c r="F30" s="202">
        <v>1004</v>
      </c>
      <c r="G30" s="215">
        <v>337</v>
      </c>
      <c r="H30" s="202">
        <v>542</v>
      </c>
      <c r="I30" s="202">
        <v>125</v>
      </c>
    </row>
    <row r="31" spans="1:9" ht="18" x14ac:dyDescent="0.3">
      <c r="B31" s="219" t="s">
        <v>344</v>
      </c>
    </row>
    <row r="32" spans="1:9" ht="18" x14ac:dyDescent="0.3">
      <c r="B32" s="219" t="s">
        <v>345</v>
      </c>
    </row>
    <row r="33" spans="2:2" ht="18" x14ac:dyDescent="0.3">
      <c r="B33" s="219" t="s">
        <v>346</v>
      </c>
    </row>
    <row r="34" spans="2:2" x14ac:dyDescent="0.3">
      <c r="B34" s="219" t="s">
        <v>347</v>
      </c>
    </row>
    <row r="35" spans="2:2" x14ac:dyDescent="0.3">
      <c r="B35" t="s">
        <v>294</v>
      </c>
    </row>
  </sheetData>
  <mergeCells count="9">
    <mergeCell ref="B6:I6"/>
    <mergeCell ref="B12:I12"/>
    <mergeCell ref="B3:I3"/>
    <mergeCell ref="B1:I1"/>
    <mergeCell ref="H2:I2"/>
    <mergeCell ref="B4:B5"/>
    <mergeCell ref="C4:C5"/>
    <mergeCell ref="D4:F4"/>
    <mergeCell ref="G4:I4"/>
  </mergeCells>
  <hyperlinks>
    <hyperlink ref="A1" location="Indice!A1" display="&lt;&lt;"/>
  </hyperlinks>
  <pageMargins left="0.70866141732283472" right="0.70866141732283472" top="0.74803149606299213" bottom="0.74803149606299213" header="0.31496062992125984" footer="0.31496062992125984"/>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H47"/>
  <sheetViews>
    <sheetView showGridLines="0" zoomScaleNormal="100" workbookViewId="0"/>
  </sheetViews>
  <sheetFormatPr baseColWidth="10" defaultRowHeight="18" x14ac:dyDescent="0.3"/>
  <cols>
    <col min="1" max="1" width="3" style="4" bestFit="1" customWidth="1"/>
    <col min="2" max="2" width="78.28515625" style="5" customWidth="1"/>
    <col min="3" max="8" width="16.7109375" style="5" customWidth="1"/>
    <col min="9" max="257" width="11.42578125" style="5"/>
    <col min="258" max="258" width="78.28515625" style="5" customWidth="1"/>
    <col min="259" max="264" width="16.7109375" style="5" customWidth="1"/>
    <col min="265" max="513" width="11.42578125" style="5"/>
    <col min="514" max="514" width="78.28515625" style="5" customWidth="1"/>
    <col min="515" max="520" width="16.7109375" style="5" customWidth="1"/>
    <col min="521" max="769" width="11.42578125" style="5"/>
    <col min="770" max="770" width="78.28515625" style="5" customWidth="1"/>
    <col min="771" max="776" width="16.7109375" style="5" customWidth="1"/>
    <col min="777" max="1025" width="11.42578125" style="5"/>
    <col min="1026" max="1026" width="78.28515625" style="5" customWidth="1"/>
    <col min="1027" max="1032" width="16.7109375" style="5" customWidth="1"/>
    <col min="1033" max="1281" width="11.42578125" style="5"/>
    <col min="1282" max="1282" width="78.28515625" style="5" customWidth="1"/>
    <col min="1283" max="1288" width="16.7109375" style="5" customWidth="1"/>
    <col min="1289" max="1537" width="11.42578125" style="5"/>
    <col min="1538" max="1538" width="78.28515625" style="5" customWidth="1"/>
    <col min="1539" max="1544" width="16.7109375" style="5" customWidth="1"/>
    <col min="1545" max="1793" width="11.42578125" style="5"/>
    <col min="1794" max="1794" width="78.28515625" style="5" customWidth="1"/>
    <col min="1795" max="1800" width="16.7109375" style="5" customWidth="1"/>
    <col min="1801" max="2049" width="11.42578125" style="5"/>
    <col min="2050" max="2050" width="78.28515625" style="5" customWidth="1"/>
    <col min="2051" max="2056" width="16.7109375" style="5" customWidth="1"/>
    <col min="2057" max="2305" width="11.42578125" style="5"/>
    <col min="2306" max="2306" width="78.28515625" style="5" customWidth="1"/>
    <col min="2307" max="2312" width="16.7109375" style="5" customWidth="1"/>
    <col min="2313" max="2561" width="11.42578125" style="5"/>
    <col min="2562" max="2562" width="78.28515625" style="5" customWidth="1"/>
    <col min="2563" max="2568" width="16.7109375" style="5" customWidth="1"/>
    <col min="2569" max="2817" width="11.42578125" style="5"/>
    <col min="2818" max="2818" width="78.28515625" style="5" customWidth="1"/>
    <col min="2819" max="2824" width="16.7109375" style="5" customWidth="1"/>
    <col min="2825" max="3073" width="11.42578125" style="5"/>
    <col min="3074" max="3074" width="78.28515625" style="5" customWidth="1"/>
    <col min="3075" max="3080" width="16.7109375" style="5" customWidth="1"/>
    <col min="3081" max="3329" width="11.42578125" style="5"/>
    <col min="3330" max="3330" width="78.28515625" style="5" customWidth="1"/>
    <col min="3331" max="3336" width="16.7109375" style="5" customWidth="1"/>
    <col min="3337" max="3585" width="11.42578125" style="5"/>
    <col min="3586" max="3586" width="78.28515625" style="5" customWidth="1"/>
    <col min="3587" max="3592" width="16.7109375" style="5" customWidth="1"/>
    <col min="3593" max="3841" width="11.42578125" style="5"/>
    <col min="3842" max="3842" width="78.28515625" style="5" customWidth="1"/>
    <col min="3843" max="3848" width="16.7109375" style="5" customWidth="1"/>
    <col min="3849" max="4097" width="11.42578125" style="5"/>
    <col min="4098" max="4098" width="78.28515625" style="5" customWidth="1"/>
    <col min="4099" max="4104" width="16.7109375" style="5" customWidth="1"/>
    <col min="4105" max="4353" width="11.42578125" style="5"/>
    <col min="4354" max="4354" width="78.28515625" style="5" customWidth="1"/>
    <col min="4355" max="4360" width="16.7109375" style="5" customWidth="1"/>
    <col min="4361" max="4609" width="11.42578125" style="5"/>
    <col min="4610" max="4610" width="78.28515625" style="5" customWidth="1"/>
    <col min="4611" max="4616" width="16.7109375" style="5" customWidth="1"/>
    <col min="4617" max="4865" width="11.42578125" style="5"/>
    <col min="4866" max="4866" width="78.28515625" style="5" customWidth="1"/>
    <col min="4867" max="4872" width="16.7109375" style="5" customWidth="1"/>
    <col min="4873" max="5121" width="11.42578125" style="5"/>
    <col min="5122" max="5122" width="78.28515625" style="5" customWidth="1"/>
    <col min="5123" max="5128" width="16.7109375" style="5" customWidth="1"/>
    <col min="5129" max="5377" width="11.42578125" style="5"/>
    <col min="5378" max="5378" width="78.28515625" style="5" customWidth="1"/>
    <col min="5379" max="5384" width="16.7109375" style="5" customWidth="1"/>
    <col min="5385" max="5633" width="11.42578125" style="5"/>
    <col min="5634" max="5634" width="78.28515625" style="5" customWidth="1"/>
    <col min="5635" max="5640" width="16.7109375" style="5" customWidth="1"/>
    <col min="5641" max="5889" width="11.42578125" style="5"/>
    <col min="5890" max="5890" width="78.28515625" style="5" customWidth="1"/>
    <col min="5891" max="5896" width="16.7109375" style="5" customWidth="1"/>
    <col min="5897" max="6145" width="11.42578125" style="5"/>
    <col min="6146" max="6146" width="78.28515625" style="5" customWidth="1"/>
    <col min="6147" max="6152" width="16.7109375" style="5" customWidth="1"/>
    <col min="6153" max="6401" width="11.42578125" style="5"/>
    <col min="6402" max="6402" width="78.28515625" style="5" customWidth="1"/>
    <col min="6403" max="6408" width="16.7109375" style="5" customWidth="1"/>
    <col min="6409" max="6657" width="11.42578125" style="5"/>
    <col min="6658" max="6658" width="78.28515625" style="5" customWidth="1"/>
    <col min="6659" max="6664" width="16.7109375" style="5" customWidth="1"/>
    <col min="6665" max="6913" width="11.42578125" style="5"/>
    <col min="6914" max="6914" width="78.28515625" style="5" customWidth="1"/>
    <col min="6915" max="6920" width="16.7109375" style="5" customWidth="1"/>
    <col min="6921" max="7169" width="11.42578125" style="5"/>
    <col min="7170" max="7170" width="78.28515625" style="5" customWidth="1"/>
    <col min="7171" max="7176" width="16.7109375" style="5" customWidth="1"/>
    <col min="7177" max="7425" width="11.42578125" style="5"/>
    <col min="7426" max="7426" width="78.28515625" style="5" customWidth="1"/>
    <col min="7427" max="7432" width="16.7109375" style="5" customWidth="1"/>
    <col min="7433" max="7681" width="11.42578125" style="5"/>
    <col min="7682" max="7682" width="78.28515625" style="5" customWidth="1"/>
    <col min="7683" max="7688" width="16.7109375" style="5" customWidth="1"/>
    <col min="7689" max="7937" width="11.42578125" style="5"/>
    <col min="7938" max="7938" width="78.28515625" style="5" customWidth="1"/>
    <col min="7939" max="7944" width="16.7109375" style="5" customWidth="1"/>
    <col min="7945" max="8193" width="11.42578125" style="5"/>
    <col min="8194" max="8194" width="78.28515625" style="5" customWidth="1"/>
    <col min="8195" max="8200" width="16.7109375" style="5" customWidth="1"/>
    <col min="8201" max="8449" width="11.42578125" style="5"/>
    <col min="8450" max="8450" width="78.28515625" style="5" customWidth="1"/>
    <col min="8451" max="8456" width="16.7109375" style="5" customWidth="1"/>
    <col min="8457" max="8705" width="11.42578125" style="5"/>
    <col min="8706" max="8706" width="78.28515625" style="5" customWidth="1"/>
    <col min="8707" max="8712" width="16.7109375" style="5" customWidth="1"/>
    <col min="8713" max="8961" width="11.42578125" style="5"/>
    <col min="8962" max="8962" width="78.28515625" style="5" customWidth="1"/>
    <col min="8963" max="8968" width="16.7109375" style="5" customWidth="1"/>
    <col min="8969" max="9217" width="11.42578125" style="5"/>
    <col min="9218" max="9218" width="78.28515625" style="5" customWidth="1"/>
    <col min="9219" max="9224" width="16.7109375" style="5" customWidth="1"/>
    <col min="9225" max="9473" width="11.42578125" style="5"/>
    <col min="9474" max="9474" width="78.28515625" style="5" customWidth="1"/>
    <col min="9475" max="9480" width="16.7109375" style="5" customWidth="1"/>
    <col min="9481" max="9729" width="11.42578125" style="5"/>
    <col min="9730" max="9730" width="78.28515625" style="5" customWidth="1"/>
    <col min="9731" max="9736" width="16.7109375" style="5" customWidth="1"/>
    <col min="9737" max="9985" width="11.42578125" style="5"/>
    <col min="9986" max="9986" width="78.28515625" style="5" customWidth="1"/>
    <col min="9987" max="9992" width="16.7109375" style="5" customWidth="1"/>
    <col min="9993" max="10241" width="11.42578125" style="5"/>
    <col min="10242" max="10242" width="78.28515625" style="5" customWidth="1"/>
    <col min="10243" max="10248" width="16.7109375" style="5" customWidth="1"/>
    <col min="10249" max="10497" width="11.42578125" style="5"/>
    <col min="10498" max="10498" width="78.28515625" style="5" customWidth="1"/>
    <col min="10499" max="10504" width="16.7109375" style="5" customWidth="1"/>
    <col min="10505" max="10753" width="11.42578125" style="5"/>
    <col min="10754" max="10754" width="78.28515625" style="5" customWidth="1"/>
    <col min="10755" max="10760" width="16.7109375" style="5" customWidth="1"/>
    <col min="10761" max="11009" width="11.42578125" style="5"/>
    <col min="11010" max="11010" width="78.28515625" style="5" customWidth="1"/>
    <col min="11011" max="11016" width="16.7109375" style="5" customWidth="1"/>
    <col min="11017" max="11265" width="11.42578125" style="5"/>
    <col min="11266" max="11266" width="78.28515625" style="5" customWidth="1"/>
    <col min="11267" max="11272" width="16.7109375" style="5" customWidth="1"/>
    <col min="11273" max="11521" width="11.42578125" style="5"/>
    <col min="11522" max="11522" width="78.28515625" style="5" customWidth="1"/>
    <col min="11523" max="11528" width="16.7109375" style="5" customWidth="1"/>
    <col min="11529" max="11777" width="11.42578125" style="5"/>
    <col min="11778" max="11778" width="78.28515625" style="5" customWidth="1"/>
    <col min="11779" max="11784" width="16.7109375" style="5" customWidth="1"/>
    <col min="11785" max="12033" width="11.42578125" style="5"/>
    <col min="12034" max="12034" width="78.28515625" style="5" customWidth="1"/>
    <col min="12035" max="12040" width="16.7109375" style="5" customWidth="1"/>
    <col min="12041" max="12289" width="11.42578125" style="5"/>
    <col min="12290" max="12290" width="78.28515625" style="5" customWidth="1"/>
    <col min="12291" max="12296" width="16.7109375" style="5" customWidth="1"/>
    <col min="12297" max="12545" width="11.42578125" style="5"/>
    <col min="12546" max="12546" width="78.28515625" style="5" customWidth="1"/>
    <col min="12547" max="12552" width="16.7109375" style="5" customWidth="1"/>
    <col min="12553" max="12801" width="11.42578125" style="5"/>
    <col min="12802" max="12802" width="78.28515625" style="5" customWidth="1"/>
    <col min="12803" max="12808" width="16.7109375" style="5" customWidth="1"/>
    <col min="12809" max="13057" width="11.42578125" style="5"/>
    <col min="13058" max="13058" width="78.28515625" style="5" customWidth="1"/>
    <col min="13059" max="13064" width="16.7109375" style="5" customWidth="1"/>
    <col min="13065" max="13313" width="11.42578125" style="5"/>
    <col min="13314" max="13314" width="78.28515625" style="5" customWidth="1"/>
    <col min="13315" max="13320" width="16.7109375" style="5" customWidth="1"/>
    <col min="13321" max="13569" width="11.42578125" style="5"/>
    <col min="13570" max="13570" width="78.28515625" style="5" customWidth="1"/>
    <col min="13571" max="13576" width="16.7109375" style="5" customWidth="1"/>
    <col min="13577" max="13825" width="11.42578125" style="5"/>
    <col min="13826" max="13826" width="78.28515625" style="5" customWidth="1"/>
    <col min="13827" max="13832" width="16.7109375" style="5" customWidth="1"/>
    <col min="13833" max="14081" width="11.42578125" style="5"/>
    <col min="14082" max="14082" width="78.28515625" style="5" customWidth="1"/>
    <col min="14083" max="14088" width="16.7109375" style="5" customWidth="1"/>
    <col min="14089" max="14337" width="11.42578125" style="5"/>
    <col min="14338" max="14338" width="78.28515625" style="5" customWidth="1"/>
    <col min="14339" max="14344" width="16.7109375" style="5" customWidth="1"/>
    <col min="14345" max="14593" width="11.42578125" style="5"/>
    <col min="14594" max="14594" width="78.28515625" style="5" customWidth="1"/>
    <col min="14595" max="14600" width="16.7109375" style="5" customWidth="1"/>
    <col min="14601" max="14849" width="11.42578125" style="5"/>
    <col min="14850" max="14850" width="78.28515625" style="5" customWidth="1"/>
    <col min="14851" max="14856" width="16.7109375" style="5" customWidth="1"/>
    <col min="14857" max="15105" width="11.42578125" style="5"/>
    <col min="15106" max="15106" width="78.28515625" style="5" customWidth="1"/>
    <col min="15107" max="15112" width="16.7109375" style="5" customWidth="1"/>
    <col min="15113" max="15361" width="11.42578125" style="5"/>
    <col min="15362" max="15362" width="78.28515625" style="5" customWidth="1"/>
    <col min="15363" max="15368" width="16.7109375" style="5" customWidth="1"/>
    <col min="15369" max="15617" width="11.42578125" style="5"/>
    <col min="15618" max="15618" width="78.28515625" style="5" customWidth="1"/>
    <col min="15619" max="15624" width="16.7109375" style="5" customWidth="1"/>
    <col min="15625" max="15873" width="11.42578125" style="5"/>
    <col min="15874" max="15874" width="78.28515625" style="5" customWidth="1"/>
    <col min="15875" max="15880" width="16.7109375" style="5" customWidth="1"/>
    <col min="15881" max="16129" width="11.42578125" style="5"/>
    <col min="16130" max="16130" width="78.28515625" style="5" customWidth="1"/>
    <col min="16131" max="16136" width="16.7109375" style="5" customWidth="1"/>
    <col min="16137" max="16384" width="11.42578125" style="5"/>
  </cols>
  <sheetData>
    <row r="1" spans="1:8" x14ac:dyDescent="0.25">
      <c r="A1" s="227" t="s">
        <v>381</v>
      </c>
    </row>
    <row r="2" spans="1:8" x14ac:dyDescent="0.3">
      <c r="A2" s="1"/>
      <c r="B2" s="238" t="s">
        <v>5</v>
      </c>
      <c r="C2" s="238"/>
      <c r="D2" s="238"/>
      <c r="E2" s="238"/>
      <c r="F2" s="238"/>
      <c r="G2" s="238"/>
      <c r="H2" s="238"/>
    </row>
    <row r="3" spans="1:8" ht="24.75" customHeight="1" x14ac:dyDescent="0.3">
      <c r="A3" s="1"/>
      <c r="B3" s="239" t="s">
        <v>6</v>
      </c>
      <c r="C3" s="239"/>
      <c r="D3" s="239"/>
      <c r="E3" s="239"/>
      <c r="F3" s="239"/>
      <c r="G3" s="239"/>
      <c r="H3" s="239"/>
    </row>
    <row r="4" spans="1:8" x14ac:dyDescent="0.3">
      <c r="B4" s="6"/>
      <c r="C4" s="7">
        <v>2010</v>
      </c>
      <c r="D4" s="7">
        <v>2011</v>
      </c>
      <c r="E4" s="7">
        <v>2012</v>
      </c>
      <c r="F4" s="7">
        <v>2013</v>
      </c>
      <c r="G4" s="7">
        <v>2014</v>
      </c>
      <c r="H4" s="7">
        <v>2015</v>
      </c>
    </row>
    <row r="5" spans="1:8" x14ac:dyDescent="0.3">
      <c r="B5" s="6" t="s">
        <v>7</v>
      </c>
      <c r="C5" s="8"/>
      <c r="D5" s="8"/>
      <c r="E5" s="8"/>
      <c r="F5" s="8"/>
      <c r="G5" s="8"/>
      <c r="H5" s="8"/>
    </row>
    <row r="6" spans="1:8" x14ac:dyDescent="0.3">
      <c r="B6" s="9" t="s">
        <v>8</v>
      </c>
      <c r="C6" s="10"/>
      <c r="D6" s="10"/>
      <c r="E6" s="10"/>
      <c r="F6" s="10"/>
      <c r="G6" s="10"/>
      <c r="H6" s="10"/>
    </row>
    <row r="7" spans="1:8" x14ac:dyDescent="0.3">
      <c r="B7" s="11" t="s">
        <v>9</v>
      </c>
      <c r="C7" s="12">
        <v>137713</v>
      </c>
      <c r="D7" s="12">
        <v>159527</v>
      </c>
      <c r="E7" s="12">
        <v>218179</v>
      </c>
      <c r="F7" s="12">
        <v>193152</v>
      </c>
      <c r="G7" s="12">
        <v>133626.75</v>
      </c>
      <c r="H7" s="12">
        <v>102954.976</v>
      </c>
    </row>
    <row r="8" spans="1:8" x14ac:dyDescent="0.3">
      <c r="B8" s="13" t="s">
        <v>10</v>
      </c>
      <c r="C8" s="14">
        <v>66069</v>
      </c>
      <c r="D8" s="14">
        <v>81986</v>
      </c>
      <c r="E8" s="14">
        <v>103175</v>
      </c>
      <c r="F8" s="14">
        <v>91108</v>
      </c>
      <c r="G8" s="14">
        <v>74048</v>
      </c>
      <c r="H8" s="14">
        <v>53538</v>
      </c>
    </row>
    <row r="9" spans="1:8" x14ac:dyDescent="0.3">
      <c r="B9" s="13" t="s">
        <v>11</v>
      </c>
      <c r="C9" s="14">
        <v>132311</v>
      </c>
      <c r="D9" s="14">
        <v>153646</v>
      </c>
      <c r="E9" s="14">
        <v>212742</v>
      </c>
      <c r="F9" s="14">
        <v>188277</v>
      </c>
      <c r="G9" s="14">
        <v>129584.55</v>
      </c>
      <c r="H9" s="14">
        <v>99722.975999999995</v>
      </c>
    </row>
    <row r="10" spans="1:8" x14ac:dyDescent="0.3">
      <c r="B10" s="11" t="s">
        <v>12</v>
      </c>
      <c r="C10" s="14">
        <v>59506</v>
      </c>
      <c r="D10" s="14">
        <v>64659</v>
      </c>
      <c r="E10" s="14">
        <v>105093</v>
      </c>
      <c r="F10" s="14">
        <v>95604</v>
      </c>
      <c r="G10" s="14">
        <v>55089.55</v>
      </c>
      <c r="H10" s="14">
        <v>46384.800000000003</v>
      </c>
    </row>
    <row r="11" spans="1:8" x14ac:dyDescent="0.3">
      <c r="B11" s="15" t="s">
        <v>13</v>
      </c>
      <c r="C11" s="14"/>
      <c r="D11" s="14"/>
      <c r="E11" s="14"/>
      <c r="F11" s="14"/>
      <c r="G11" s="14"/>
      <c r="H11" s="14"/>
    </row>
    <row r="12" spans="1:8" x14ac:dyDescent="0.3">
      <c r="B12" s="16" t="s">
        <v>14</v>
      </c>
      <c r="C12" s="17">
        <v>0</v>
      </c>
      <c r="D12" s="17">
        <v>0</v>
      </c>
      <c r="E12" s="17">
        <v>0</v>
      </c>
      <c r="F12" s="17">
        <v>0</v>
      </c>
      <c r="G12" s="17">
        <v>0</v>
      </c>
      <c r="H12" s="17">
        <v>0</v>
      </c>
    </row>
    <row r="13" spans="1:8" x14ac:dyDescent="0.3">
      <c r="B13" s="18" t="s">
        <v>15</v>
      </c>
      <c r="C13" s="8"/>
      <c r="D13" s="8"/>
      <c r="E13" s="8"/>
      <c r="F13" s="8"/>
      <c r="G13" s="8"/>
      <c r="H13" s="8"/>
    </row>
    <row r="14" spans="1:8" x14ac:dyDescent="0.3">
      <c r="B14" s="9" t="s">
        <v>8</v>
      </c>
      <c r="C14" s="10"/>
      <c r="D14" s="10"/>
      <c r="E14" s="10"/>
      <c r="F14" s="10"/>
      <c r="G14" s="10"/>
      <c r="H14" s="10"/>
    </row>
    <row r="15" spans="1:8" x14ac:dyDescent="0.3">
      <c r="B15" s="11" t="s">
        <v>9</v>
      </c>
      <c r="C15" s="12">
        <v>132809</v>
      </c>
      <c r="D15" s="12">
        <v>154050</v>
      </c>
      <c r="E15" s="12">
        <v>213124</v>
      </c>
      <c r="F15" s="12">
        <v>188593</v>
      </c>
      <c r="G15" s="12">
        <v>129841.75</v>
      </c>
      <c r="H15" s="12">
        <v>99794.975999999995</v>
      </c>
    </row>
    <row r="16" spans="1:8" x14ac:dyDescent="0.3">
      <c r="B16" s="13" t="s">
        <v>10</v>
      </c>
      <c r="C16" s="14">
        <v>65569</v>
      </c>
      <c r="D16" s="14">
        <v>81486</v>
      </c>
      <c r="E16" s="14">
        <v>102675</v>
      </c>
      <c r="F16" s="14">
        <v>90609</v>
      </c>
      <c r="G16" s="14">
        <v>73557</v>
      </c>
      <c r="H16" s="14">
        <v>53065</v>
      </c>
    </row>
    <row r="17" spans="2:8" x14ac:dyDescent="0.3">
      <c r="B17" s="13" t="s">
        <v>11</v>
      </c>
      <c r="C17" s="14">
        <v>132311</v>
      </c>
      <c r="D17" s="14">
        <v>153646</v>
      </c>
      <c r="E17" s="14">
        <v>212742</v>
      </c>
      <c r="F17" s="14">
        <v>188277</v>
      </c>
      <c r="G17" s="14">
        <v>129584.55</v>
      </c>
      <c r="H17" s="14">
        <v>99722.975999999995</v>
      </c>
    </row>
    <row r="18" spans="2:8" x14ac:dyDescent="0.3">
      <c r="B18" s="11" t="s">
        <v>12</v>
      </c>
      <c r="C18" s="14">
        <v>59506</v>
      </c>
      <c r="D18" s="14">
        <v>64659</v>
      </c>
      <c r="E18" s="14">
        <v>105093</v>
      </c>
      <c r="F18" s="14">
        <v>95604</v>
      </c>
      <c r="G18" s="14">
        <v>55089.55</v>
      </c>
      <c r="H18" s="14">
        <v>46384.800000000003</v>
      </c>
    </row>
    <row r="19" spans="2:8" x14ac:dyDescent="0.3">
      <c r="B19" s="15" t="s">
        <v>13</v>
      </c>
      <c r="C19" s="14"/>
      <c r="D19" s="14"/>
      <c r="E19" s="14"/>
      <c r="F19" s="14"/>
      <c r="G19" s="14"/>
      <c r="H19" s="14"/>
    </row>
    <row r="20" spans="2:8" x14ac:dyDescent="0.3">
      <c r="B20" s="16" t="s">
        <v>14</v>
      </c>
      <c r="C20" s="17">
        <v>0</v>
      </c>
      <c r="D20" s="17">
        <v>0</v>
      </c>
      <c r="E20" s="17">
        <v>0</v>
      </c>
      <c r="F20" s="17">
        <v>0</v>
      </c>
      <c r="G20" s="17">
        <v>0</v>
      </c>
      <c r="H20" s="17">
        <v>0</v>
      </c>
    </row>
    <row r="21" spans="2:8" x14ac:dyDescent="0.3">
      <c r="B21" s="18" t="s">
        <v>16</v>
      </c>
      <c r="C21" s="8"/>
      <c r="D21" s="8"/>
      <c r="E21" s="8"/>
      <c r="F21" s="8"/>
      <c r="G21" s="8"/>
      <c r="H21" s="8"/>
    </row>
    <row r="22" spans="2:8" x14ac:dyDescent="0.3">
      <c r="B22" s="9" t="s">
        <v>8</v>
      </c>
      <c r="C22" s="10"/>
      <c r="D22" s="10"/>
      <c r="E22" s="10"/>
      <c r="F22" s="10"/>
      <c r="G22" s="10"/>
      <c r="H22" s="10"/>
    </row>
    <row r="23" spans="2:8" x14ac:dyDescent="0.3">
      <c r="B23" s="11" t="s">
        <v>9</v>
      </c>
      <c r="C23" s="12">
        <v>3754</v>
      </c>
      <c r="D23" s="12">
        <v>4273</v>
      </c>
      <c r="E23" s="12">
        <v>3994</v>
      </c>
      <c r="F23" s="12">
        <v>3604</v>
      </c>
      <c r="G23" s="12">
        <v>3024</v>
      </c>
      <c r="H23" s="12">
        <v>2500</v>
      </c>
    </row>
    <row r="24" spans="2:8" x14ac:dyDescent="0.3">
      <c r="B24" s="13" t="s">
        <v>10</v>
      </c>
      <c r="C24" s="14"/>
      <c r="D24" s="14"/>
      <c r="E24" s="14"/>
      <c r="F24" s="14"/>
      <c r="G24" s="14"/>
      <c r="H24" s="14"/>
    </row>
    <row r="25" spans="2:8" x14ac:dyDescent="0.3">
      <c r="B25" s="13" t="s">
        <v>11</v>
      </c>
      <c r="C25" s="14"/>
      <c r="D25" s="14"/>
      <c r="E25" s="14"/>
      <c r="F25" s="14"/>
      <c r="G25" s="14"/>
      <c r="H25" s="14"/>
    </row>
    <row r="26" spans="2:8" x14ac:dyDescent="0.3">
      <c r="B26" s="11" t="s">
        <v>12</v>
      </c>
      <c r="C26" s="14"/>
      <c r="D26" s="14"/>
      <c r="E26" s="14"/>
      <c r="F26" s="14"/>
      <c r="G26" s="14"/>
      <c r="H26" s="14"/>
    </row>
    <row r="27" spans="2:8" x14ac:dyDescent="0.3">
      <c r="B27" s="15" t="s">
        <v>13</v>
      </c>
      <c r="C27" s="14"/>
      <c r="D27" s="14"/>
      <c r="E27" s="14"/>
      <c r="F27" s="14"/>
      <c r="G27" s="14"/>
      <c r="H27" s="14"/>
    </row>
    <row r="28" spans="2:8" x14ac:dyDescent="0.3">
      <c r="B28" s="16" t="s">
        <v>14</v>
      </c>
      <c r="C28" s="17">
        <v>0</v>
      </c>
      <c r="D28" s="17">
        <v>0</v>
      </c>
      <c r="E28" s="17">
        <v>0</v>
      </c>
      <c r="F28" s="17">
        <v>0</v>
      </c>
      <c r="G28" s="17">
        <v>0</v>
      </c>
      <c r="H28" s="17">
        <v>0</v>
      </c>
    </row>
    <row r="29" spans="2:8" x14ac:dyDescent="0.3">
      <c r="B29" s="18" t="s">
        <v>17</v>
      </c>
      <c r="C29" s="8"/>
      <c r="D29" s="8"/>
      <c r="E29" s="8"/>
      <c r="F29" s="8"/>
      <c r="G29" s="8"/>
      <c r="H29" s="8"/>
    </row>
    <row r="30" spans="2:8" x14ac:dyDescent="0.3">
      <c r="B30" s="9" t="s">
        <v>8</v>
      </c>
      <c r="C30" s="10"/>
      <c r="D30" s="10"/>
      <c r="E30" s="10"/>
      <c r="F30" s="10"/>
      <c r="G30" s="10"/>
      <c r="H30" s="10"/>
    </row>
    <row r="31" spans="2:8" x14ac:dyDescent="0.3">
      <c r="B31" s="11" t="s">
        <v>9</v>
      </c>
      <c r="C31" s="12">
        <v>1150</v>
      </c>
      <c r="D31" s="12">
        <v>1204</v>
      </c>
      <c r="E31" s="12">
        <v>1061</v>
      </c>
      <c r="F31" s="12">
        <v>955</v>
      </c>
      <c r="G31" s="12">
        <v>761</v>
      </c>
      <c r="H31" s="12">
        <v>660</v>
      </c>
    </row>
    <row r="32" spans="2:8" x14ac:dyDescent="0.3">
      <c r="B32" s="13" t="s">
        <v>10</v>
      </c>
      <c r="C32" s="14">
        <v>500</v>
      </c>
      <c r="D32" s="14">
        <v>500</v>
      </c>
      <c r="E32" s="14">
        <v>500</v>
      </c>
      <c r="F32" s="14">
        <v>499</v>
      </c>
      <c r="G32" s="14">
        <v>491</v>
      </c>
      <c r="H32" s="14">
        <v>473</v>
      </c>
    </row>
    <row r="33" spans="1:8" x14ac:dyDescent="0.3">
      <c r="B33" s="13" t="s">
        <v>11</v>
      </c>
      <c r="C33" s="14"/>
      <c r="D33" s="14"/>
      <c r="E33" s="14"/>
      <c r="F33" s="14"/>
      <c r="G33" s="14"/>
      <c r="H33" s="14"/>
    </row>
    <row r="34" spans="1:8" x14ac:dyDescent="0.3">
      <c r="B34" s="11" t="s">
        <v>12</v>
      </c>
      <c r="C34" s="14"/>
      <c r="D34" s="14"/>
      <c r="E34" s="14"/>
      <c r="F34" s="14"/>
      <c r="G34" s="14"/>
      <c r="H34" s="14"/>
    </row>
    <row r="35" spans="1:8" x14ac:dyDescent="0.3">
      <c r="B35" s="15" t="s">
        <v>13</v>
      </c>
      <c r="C35" s="14"/>
      <c r="D35" s="14"/>
      <c r="E35" s="14"/>
      <c r="F35" s="14"/>
      <c r="G35" s="14"/>
      <c r="H35" s="14"/>
    </row>
    <row r="36" spans="1:8" x14ac:dyDescent="0.3">
      <c r="B36" s="16" t="s">
        <v>14</v>
      </c>
      <c r="C36" s="17">
        <v>0</v>
      </c>
      <c r="D36" s="17">
        <v>0</v>
      </c>
      <c r="E36" s="17">
        <v>0</v>
      </c>
      <c r="F36" s="17">
        <v>0</v>
      </c>
      <c r="G36" s="17">
        <v>0</v>
      </c>
      <c r="H36" s="17">
        <v>0</v>
      </c>
    </row>
    <row r="37" spans="1:8" ht="26.25" customHeight="1" x14ac:dyDescent="0.3">
      <c r="B37" s="19" t="s">
        <v>18</v>
      </c>
      <c r="C37" s="20"/>
      <c r="D37" s="20"/>
      <c r="E37" s="20"/>
      <c r="F37" s="20"/>
      <c r="G37" s="20"/>
      <c r="H37" s="21"/>
    </row>
    <row r="38" spans="1:8" s="25" customFormat="1" x14ac:dyDescent="0.3">
      <c r="A38" s="4"/>
      <c r="B38" s="22" t="s">
        <v>19</v>
      </c>
      <c r="C38" s="23"/>
      <c r="D38" s="23"/>
      <c r="E38" s="23"/>
      <c r="F38" s="23"/>
      <c r="G38" s="23"/>
      <c r="H38" s="24"/>
    </row>
    <row r="39" spans="1:8" s="25" customFormat="1" ht="56.25" customHeight="1" x14ac:dyDescent="0.3">
      <c r="A39" s="4"/>
      <c r="B39" s="240" t="s">
        <v>20</v>
      </c>
      <c r="C39" s="241"/>
      <c r="D39" s="241"/>
      <c r="E39" s="241"/>
      <c r="F39" s="241"/>
      <c r="G39" s="241"/>
      <c r="H39" s="242"/>
    </row>
    <row r="40" spans="1:8" s="25" customFormat="1" ht="39" customHeight="1" x14ac:dyDescent="0.3">
      <c r="A40" s="4"/>
      <c r="B40" s="22" t="s">
        <v>21</v>
      </c>
      <c r="C40" s="23"/>
      <c r="D40" s="23"/>
      <c r="E40" s="23"/>
      <c r="F40" s="23"/>
      <c r="G40" s="23"/>
      <c r="H40" s="24"/>
    </row>
    <row r="41" spans="1:8" s="25" customFormat="1" ht="21.75" customHeight="1" x14ac:dyDescent="0.3">
      <c r="A41" s="4"/>
      <c r="B41" s="243" t="s">
        <v>227</v>
      </c>
      <c r="C41" s="244"/>
      <c r="D41" s="244"/>
      <c r="E41" s="244"/>
      <c r="F41" s="244"/>
      <c r="G41" s="244"/>
      <c r="H41" s="26"/>
    </row>
    <row r="47" spans="1:8" ht="18" customHeight="1" x14ac:dyDescent="0.3"/>
  </sheetData>
  <mergeCells count="4">
    <mergeCell ref="B2:H2"/>
    <mergeCell ref="B3:H3"/>
    <mergeCell ref="B39:H39"/>
    <mergeCell ref="B41:G41"/>
  </mergeCells>
  <hyperlinks>
    <hyperlink ref="A1" location="Indice!A1" display="&lt;&lt;"/>
  </hyperlinks>
  <pageMargins left="0.7" right="0.7" top="0.75" bottom="0.75" header="0.3" footer="0.3"/>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G11"/>
  <sheetViews>
    <sheetView showGridLines="0" workbookViewId="0"/>
  </sheetViews>
  <sheetFormatPr baseColWidth="10" defaultColWidth="11.42578125" defaultRowHeight="16.5" x14ac:dyDescent="0.3"/>
  <cols>
    <col min="1" max="1" width="3" style="4" bestFit="1" customWidth="1"/>
    <col min="2" max="2" width="60.7109375" style="27" customWidth="1"/>
    <col min="3" max="6" width="12.7109375" style="27" customWidth="1"/>
    <col min="7" max="16384" width="11.42578125" style="27"/>
  </cols>
  <sheetData>
    <row r="1" spans="1:7" x14ac:dyDescent="0.25">
      <c r="A1" s="227" t="s">
        <v>381</v>
      </c>
    </row>
    <row r="2" spans="1:7" ht="20.100000000000001" customHeight="1" x14ac:dyDescent="0.3">
      <c r="A2" s="1"/>
      <c r="B2" s="245" t="s">
        <v>22</v>
      </c>
      <c r="C2" s="245"/>
      <c r="D2" s="245"/>
      <c r="E2" s="245"/>
      <c r="F2" s="245"/>
    </row>
    <row r="3" spans="1:7" ht="9.9499999999999993" customHeight="1" x14ac:dyDescent="0.3">
      <c r="A3" s="1"/>
    </row>
    <row r="4" spans="1:7" ht="20.100000000000001" customHeight="1" x14ac:dyDescent="0.3">
      <c r="B4" s="28"/>
      <c r="C4" s="29">
        <v>2015</v>
      </c>
      <c r="D4" s="3">
        <v>2015</v>
      </c>
      <c r="E4" s="3">
        <v>2016</v>
      </c>
      <c r="F4" s="3">
        <v>2017</v>
      </c>
    </row>
    <row r="5" spans="1:7" ht="20.100000000000001" customHeight="1" x14ac:dyDescent="0.3">
      <c r="B5" s="30"/>
      <c r="C5" s="31" t="s">
        <v>23</v>
      </c>
      <c r="D5" s="246" t="s">
        <v>24</v>
      </c>
      <c r="E5" s="247"/>
      <c r="F5" s="248"/>
    </row>
    <row r="6" spans="1:7" ht="35.1" customHeight="1" x14ac:dyDescent="0.3">
      <c r="B6" s="32" t="s">
        <v>25</v>
      </c>
      <c r="C6" s="33">
        <v>5221</v>
      </c>
      <c r="D6" s="34">
        <v>0.5</v>
      </c>
      <c r="E6" s="34">
        <v>0.4</v>
      </c>
      <c r="F6" s="34">
        <v>0.6</v>
      </c>
    </row>
    <row r="7" spans="1:7" ht="20.100000000000001" customHeight="1" x14ac:dyDescent="0.3">
      <c r="B7" s="35" t="s">
        <v>26</v>
      </c>
      <c r="C7" s="36">
        <v>7529</v>
      </c>
      <c r="D7" s="37">
        <v>0.7</v>
      </c>
      <c r="E7" s="37">
        <v>0.35529448053337997</v>
      </c>
      <c r="F7" s="37">
        <v>0.3</v>
      </c>
      <c r="G7" s="38"/>
    </row>
    <row r="8" spans="1:7" ht="20.100000000000001" customHeight="1" x14ac:dyDescent="0.3">
      <c r="B8" s="39" t="s">
        <v>27</v>
      </c>
      <c r="C8" s="40">
        <v>-4935</v>
      </c>
      <c r="D8" s="41">
        <v>-0.5</v>
      </c>
      <c r="E8" s="41">
        <v>-0.5</v>
      </c>
      <c r="F8" s="41">
        <v>0</v>
      </c>
    </row>
    <row r="9" spans="1:7" ht="20.100000000000001" customHeight="1" x14ac:dyDescent="0.3">
      <c r="B9" s="42" t="s">
        <v>28</v>
      </c>
      <c r="C9" s="43"/>
      <c r="D9" s="44"/>
      <c r="E9" s="44"/>
      <c r="F9" s="45"/>
    </row>
    <row r="10" spans="1:7" ht="20.100000000000001" customHeight="1" x14ac:dyDescent="0.3">
      <c r="B10" s="46" t="s">
        <v>226</v>
      </c>
      <c r="C10" s="47"/>
      <c r="D10" s="46"/>
      <c r="E10" s="47"/>
      <c r="F10" s="48"/>
    </row>
    <row r="11" spans="1:7" ht="20.100000000000001" customHeight="1" x14ac:dyDescent="0.3"/>
  </sheetData>
  <mergeCells count="2">
    <mergeCell ref="B2:F2"/>
    <mergeCell ref="D5:F5"/>
  </mergeCells>
  <hyperlinks>
    <hyperlink ref="A1" location="Indice!A1" display="&lt;&lt;"/>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G13"/>
  <sheetViews>
    <sheetView showGridLines="0" view="pageBreakPreview" zoomScaleNormal="140" zoomScaleSheetLayoutView="100" workbookViewId="0"/>
  </sheetViews>
  <sheetFormatPr baseColWidth="10" defaultRowHeight="16.5" x14ac:dyDescent="0.3"/>
  <cols>
    <col min="1" max="1" width="3" style="4" bestFit="1" customWidth="1"/>
    <col min="2" max="2" width="18.140625" customWidth="1"/>
    <col min="3" max="7" width="12.85546875" customWidth="1"/>
  </cols>
  <sheetData>
    <row r="1" spans="1:7" ht="15" x14ac:dyDescent="0.25">
      <c r="A1" s="227" t="s">
        <v>381</v>
      </c>
    </row>
    <row r="2" spans="1:7" x14ac:dyDescent="0.3">
      <c r="A2" s="1"/>
      <c r="B2" s="250" t="s">
        <v>251</v>
      </c>
      <c r="C2" s="250"/>
      <c r="D2" s="250"/>
      <c r="E2" s="250"/>
      <c r="F2" s="250"/>
    </row>
    <row r="3" spans="1:7" ht="30" customHeight="1" x14ac:dyDescent="0.3">
      <c r="A3" s="1"/>
      <c r="B3" s="251" t="s">
        <v>252</v>
      </c>
      <c r="C3" s="251"/>
      <c r="D3" s="251"/>
      <c r="E3" s="251"/>
      <c r="F3" s="251"/>
      <c r="G3" s="49"/>
    </row>
    <row r="4" spans="1:7" x14ac:dyDescent="0.3">
      <c r="B4" s="49"/>
      <c r="C4" s="49"/>
      <c r="D4" s="49"/>
      <c r="E4" s="49"/>
      <c r="F4" s="49"/>
      <c r="G4" s="49"/>
    </row>
    <row r="5" spans="1:7" ht="24" customHeight="1" x14ac:dyDescent="0.3">
      <c r="B5" s="49"/>
      <c r="C5" s="252">
        <v>2016</v>
      </c>
      <c r="D5" s="253"/>
      <c r="E5" s="252">
        <v>2017</v>
      </c>
      <c r="F5" s="253"/>
      <c r="G5" s="50"/>
    </row>
    <row r="6" spans="1:7" ht="23.25" customHeight="1" x14ac:dyDescent="0.3">
      <c r="B6" s="49"/>
      <c r="C6" s="51" t="s">
        <v>29</v>
      </c>
      <c r="D6" s="51" t="s">
        <v>30</v>
      </c>
      <c r="E6" s="51" t="s">
        <v>29</v>
      </c>
      <c r="F6" s="51" t="s">
        <v>30</v>
      </c>
    </row>
    <row r="7" spans="1:7" ht="24" customHeight="1" x14ac:dyDescent="0.3">
      <c r="B7" s="52" t="s">
        <v>228</v>
      </c>
      <c r="C7" s="144">
        <v>4</v>
      </c>
      <c r="D7" s="144">
        <v>9.4</v>
      </c>
      <c r="E7" s="144">
        <v>3.904854766573588</v>
      </c>
      <c r="F7" s="144">
        <v>9.4</v>
      </c>
    </row>
    <row r="8" spans="1:7" ht="24" customHeight="1" x14ac:dyDescent="0.3">
      <c r="B8" s="52" t="s">
        <v>229</v>
      </c>
      <c r="C8" s="144">
        <v>6.1</v>
      </c>
      <c r="D8" s="144">
        <v>14.4</v>
      </c>
      <c r="E8" s="144">
        <v>6</v>
      </c>
      <c r="F8" s="144">
        <v>14.4</v>
      </c>
    </row>
    <row r="9" spans="1:7" ht="24" customHeight="1" x14ac:dyDescent="0.3">
      <c r="B9" s="52" t="s">
        <v>230</v>
      </c>
      <c r="C9" s="144">
        <v>2.1</v>
      </c>
      <c r="D9" s="144">
        <v>5</v>
      </c>
      <c r="E9" s="144">
        <v>1.9</v>
      </c>
      <c r="F9" s="144">
        <v>4.7</v>
      </c>
    </row>
    <row r="10" spans="1:7" ht="33.75" customHeight="1" x14ac:dyDescent="0.3">
      <c r="B10" s="249" t="s">
        <v>231</v>
      </c>
      <c r="C10" s="249"/>
      <c r="D10" s="249"/>
      <c r="E10" s="249"/>
      <c r="F10" s="249"/>
    </row>
    <row r="11" spans="1:7" ht="31.5" customHeight="1" x14ac:dyDescent="0.3">
      <c r="B11" s="249"/>
      <c r="C11" s="249"/>
      <c r="D11" s="249"/>
      <c r="E11" s="249"/>
      <c r="F11" s="249"/>
    </row>
    <row r="12" spans="1:7" ht="32.25" customHeight="1" x14ac:dyDescent="0.3">
      <c r="B12" s="249"/>
      <c r="C12" s="249"/>
      <c r="D12" s="249"/>
      <c r="E12" s="249"/>
      <c r="F12" s="249"/>
    </row>
    <row r="13" spans="1:7" ht="32.25" customHeight="1" x14ac:dyDescent="0.3"/>
  </sheetData>
  <mergeCells count="7">
    <mergeCell ref="B10:F10"/>
    <mergeCell ref="B11:F11"/>
    <mergeCell ref="B12:F12"/>
    <mergeCell ref="B2:F2"/>
    <mergeCell ref="B3:F3"/>
    <mergeCell ref="C5:D5"/>
    <mergeCell ref="E5:F5"/>
  </mergeCells>
  <hyperlinks>
    <hyperlink ref="A1" location="Indice!A1" display="&lt;&lt;"/>
  </hyperlinks>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H18"/>
  <sheetViews>
    <sheetView showGridLines="0" workbookViewId="0"/>
  </sheetViews>
  <sheetFormatPr baseColWidth="10" defaultRowHeight="16.5" x14ac:dyDescent="0.3"/>
  <cols>
    <col min="1" max="1" width="3" style="4" bestFit="1" customWidth="1"/>
    <col min="3" max="3" width="37.28515625" customWidth="1"/>
    <col min="4" max="4" width="15.140625" customWidth="1"/>
    <col min="5" max="6" width="12.140625" customWidth="1"/>
  </cols>
  <sheetData>
    <row r="1" spans="1:8" ht="15" x14ac:dyDescent="0.25">
      <c r="A1" s="227" t="s">
        <v>381</v>
      </c>
    </row>
    <row r="2" spans="1:8" x14ac:dyDescent="0.3">
      <c r="A2" s="1"/>
    </row>
    <row r="3" spans="1:8" x14ac:dyDescent="0.3">
      <c r="A3" s="1"/>
      <c r="B3" s="260" t="s">
        <v>31</v>
      </c>
      <c r="C3" s="260"/>
      <c r="D3" s="260"/>
      <c r="E3" s="260"/>
      <c r="F3" s="260"/>
      <c r="G3" s="53"/>
      <c r="H3" s="53"/>
    </row>
    <row r="4" spans="1:8" x14ac:dyDescent="0.3">
      <c r="B4" s="261" t="s">
        <v>45</v>
      </c>
      <c r="C4" s="261"/>
      <c r="D4" s="259" t="s">
        <v>32</v>
      </c>
      <c r="E4" s="145">
        <v>2016</v>
      </c>
      <c r="F4" s="145">
        <v>2017</v>
      </c>
      <c r="G4" s="53"/>
      <c r="H4" s="53"/>
    </row>
    <row r="5" spans="1:8" x14ac:dyDescent="0.3">
      <c r="B5" s="261"/>
      <c r="C5" s="261"/>
      <c r="D5" s="259"/>
      <c r="E5" s="145" t="s">
        <v>29</v>
      </c>
      <c r="F5" s="145" t="s">
        <v>29</v>
      </c>
      <c r="G5" s="53"/>
      <c r="H5" s="53"/>
    </row>
    <row r="6" spans="1:8" x14ac:dyDescent="0.3">
      <c r="B6" s="254" t="s">
        <v>33</v>
      </c>
      <c r="C6" s="254"/>
      <c r="D6" s="146">
        <v>1</v>
      </c>
      <c r="E6" s="147">
        <v>6.1</v>
      </c>
      <c r="F6" s="147">
        <v>5.9</v>
      </c>
      <c r="G6" s="53"/>
      <c r="H6" s="53"/>
    </row>
    <row r="7" spans="1:8" x14ac:dyDescent="0.3">
      <c r="B7" s="254" t="s">
        <v>34</v>
      </c>
      <c r="C7" s="254"/>
      <c r="D7" s="146">
        <v>2</v>
      </c>
      <c r="E7" s="147">
        <v>0.9</v>
      </c>
      <c r="F7" s="147">
        <v>0.9</v>
      </c>
      <c r="G7" s="53"/>
      <c r="H7" s="53"/>
    </row>
    <row r="8" spans="1:8" x14ac:dyDescent="0.3">
      <c r="B8" s="254" t="s">
        <v>35</v>
      </c>
      <c r="C8" s="254"/>
      <c r="D8" s="146">
        <v>3</v>
      </c>
      <c r="E8" s="147">
        <v>1.9</v>
      </c>
      <c r="F8" s="147">
        <v>1.9</v>
      </c>
      <c r="G8" s="53"/>
      <c r="H8" s="53"/>
    </row>
    <row r="9" spans="1:8" x14ac:dyDescent="0.3">
      <c r="B9" s="254" t="s">
        <v>36</v>
      </c>
      <c r="C9" s="254"/>
      <c r="D9" s="146">
        <v>4</v>
      </c>
      <c r="E9" s="147">
        <v>4.0999999999999996</v>
      </c>
      <c r="F9" s="147">
        <v>3.9</v>
      </c>
      <c r="G9" s="53"/>
      <c r="H9" s="53"/>
    </row>
    <row r="10" spans="1:8" x14ac:dyDescent="0.3">
      <c r="B10" s="254" t="s">
        <v>37</v>
      </c>
      <c r="C10" s="254"/>
      <c r="D10" s="146">
        <v>5</v>
      </c>
      <c r="E10" s="147">
        <v>0.8</v>
      </c>
      <c r="F10" s="147">
        <v>0.8</v>
      </c>
      <c r="G10" s="53"/>
      <c r="H10" s="53"/>
    </row>
    <row r="11" spans="1:8" x14ac:dyDescent="0.3">
      <c r="B11" s="254" t="s">
        <v>38</v>
      </c>
      <c r="C11" s="254"/>
      <c r="D11" s="146">
        <v>6</v>
      </c>
      <c r="E11" s="147">
        <v>0.5</v>
      </c>
      <c r="F11" s="147">
        <v>0.5</v>
      </c>
      <c r="G11" s="53"/>
      <c r="H11" s="53"/>
    </row>
    <row r="12" spans="1:8" x14ac:dyDescent="0.3">
      <c r="B12" s="254" t="s">
        <v>39</v>
      </c>
      <c r="C12" s="254"/>
      <c r="D12" s="146">
        <v>7</v>
      </c>
      <c r="E12" s="147">
        <v>6.1</v>
      </c>
      <c r="F12" s="147">
        <v>6</v>
      </c>
      <c r="G12" s="53"/>
      <c r="H12" s="53"/>
    </row>
    <row r="13" spans="1:8" x14ac:dyDescent="0.3">
      <c r="B13" s="254" t="s">
        <v>40</v>
      </c>
      <c r="C13" s="254"/>
      <c r="D13" s="146">
        <v>8</v>
      </c>
      <c r="E13" s="147">
        <v>1.1000000000000001</v>
      </c>
      <c r="F13" s="147">
        <v>1.1000000000000001</v>
      </c>
      <c r="G13" s="53"/>
      <c r="H13" s="53"/>
    </row>
    <row r="14" spans="1:8" x14ac:dyDescent="0.3">
      <c r="B14" s="254" t="s">
        <v>41</v>
      </c>
      <c r="C14" s="254"/>
      <c r="D14" s="146">
        <v>9</v>
      </c>
      <c r="E14" s="147">
        <v>4</v>
      </c>
      <c r="F14" s="147">
        <v>3.9</v>
      </c>
      <c r="G14" s="53"/>
      <c r="H14" s="53"/>
    </row>
    <row r="15" spans="1:8" x14ac:dyDescent="0.3">
      <c r="B15" s="254" t="s">
        <v>42</v>
      </c>
      <c r="C15" s="254"/>
      <c r="D15" s="146">
        <v>10</v>
      </c>
      <c r="E15" s="147">
        <v>16.899999999999999</v>
      </c>
      <c r="F15" s="147">
        <v>16.5</v>
      </c>
      <c r="G15" s="53"/>
      <c r="H15" s="53"/>
    </row>
    <row r="16" spans="1:8" x14ac:dyDescent="0.3">
      <c r="B16" s="254" t="s">
        <v>43</v>
      </c>
      <c r="C16" s="254"/>
      <c r="D16" s="146" t="s">
        <v>44</v>
      </c>
      <c r="E16" s="147">
        <v>42.4</v>
      </c>
      <c r="F16" s="147">
        <v>41.3</v>
      </c>
      <c r="G16" s="255"/>
      <c r="H16" s="256"/>
    </row>
    <row r="17" spans="2:8" x14ac:dyDescent="0.3">
      <c r="B17" s="53"/>
      <c r="C17" s="53"/>
      <c r="D17" s="53"/>
      <c r="E17" s="54"/>
      <c r="F17" s="54"/>
      <c r="G17" s="257"/>
      <c r="H17" s="257"/>
    </row>
    <row r="18" spans="2:8" x14ac:dyDescent="0.3">
      <c r="B18" s="53"/>
      <c r="C18" s="53"/>
      <c r="D18" s="53"/>
      <c r="E18" s="55"/>
      <c r="F18" s="55"/>
      <c r="G18" s="258"/>
      <c r="H18" s="258"/>
    </row>
  </sheetData>
  <mergeCells count="17">
    <mergeCell ref="B9:C9"/>
    <mergeCell ref="D4:D5"/>
    <mergeCell ref="B3:F3"/>
    <mergeCell ref="B4:C5"/>
    <mergeCell ref="B6:C6"/>
    <mergeCell ref="B7:C7"/>
    <mergeCell ref="B8:C8"/>
    <mergeCell ref="B16:C16"/>
    <mergeCell ref="G16:H16"/>
    <mergeCell ref="G17:H17"/>
    <mergeCell ref="G18:H18"/>
    <mergeCell ref="B10:C10"/>
    <mergeCell ref="B11:C11"/>
    <mergeCell ref="B12:C12"/>
    <mergeCell ref="B13:C13"/>
    <mergeCell ref="B14:C14"/>
    <mergeCell ref="B15:C15"/>
  </mergeCells>
  <hyperlinks>
    <hyperlink ref="A1" location="Indice!A1" display="&lt;&lt;"/>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AM38"/>
  <sheetViews>
    <sheetView showGridLines="0" zoomScaleNormal="100" workbookViewId="0"/>
  </sheetViews>
  <sheetFormatPr baseColWidth="10" defaultRowHeight="16.5" x14ac:dyDescent="0.3"/>
  <cols>
    <col min="1" max="1" width="3" style="4" bestFit="1" customWidth="1"/>
    <col min="2" max="2" width="27" style="57" customWidth="1"/>
    <col min="3" max="3" width="38.85546875" style="57" customWidth="1"/>
    <col min="4" max="4" width="15.140625" style="57" customWidth="1"/>
    <col min="5" max="5" width="12.5703125" style="57" customWidth="1"/>
    <col min="6" max="6" width="44.42578125" style="65" customWidth="1"/>
    <col min="7" max="7" width="11.85546875" style="65" customWidth="1"/>
    <col min="8" max="8" width="11.42578125" style="57" customWidth="1"/>
    <col min="9" max="9" width="11.42578125" style="57"/>
    <col min="10" max="10" width="3.85546875" style="57" customWidth="1"/>
    <col min="11" max="236" width="11.42578125" style="57"/>
    <col min="237" max="237" width="27" style="57" customWidth="1"/>
    <col min="238" max="238" width="38.85546875" style="57" customWidth="1"/>
    <col min="239" max="239" width="15.140625" style="57" customWidth="1"/>
    <col min="240" max="240" width="12.5703125" style="57" customWidth="1"/>
    <col min="241" max="241" width="22.7109375" style="57" customWidth="1"/>
    <col min="242" max="243" width="11.42578125" style="57"/>
    <col min="244" max="244" width="11.42578125" style="57" customWidth="1"/>
    <col min="245" max="492" width="11.42578125" style="57"/>
    <col min="493" max="493" width="27" style="57" customWidth="1"/>
    <col min="494" max="494" width="38.85546875" style="57" customWidth="1"/>
    <col min="495" max="495" width="15.140625" style="57" customWidth="1"/>
    <col min="496" max="496" width="12.5703125" style="57" customWidth="1"/>
    <col min="497" max="497" width="22.7109375" style="57" customWidth="1"/>
    <col min="498" max="499" width="11.42578125" style="57"/>
    <col min="500" max="500" width="11.42578125" style="57" customWidth="1"/>
    <col min="501" max="748" width="11.42578125" style="57"/>
    <col min="749" max="749" width="27" style="57" customWidth="1"/>
    <col min="750" max="750" width="38.85546875" style="57" customWidth="1"/>
    <col min="751" max="751" width="15.140625" style="57" customWidth="1"/>
    <col min="752" max="752" width="12.5703125" style="57" customWidth="1"/>
    <col min="753" max="753" width="22.7109375" style="57" customWidth="1"/>
    <col min="754" max="755" width="11.42578125" style="57"/>
    <col min="756" max="756" width="11.42578125" style="57" customWidth="1"/>
    <col min="757" max="1004" width="11.42578125" style="57"/>
    <col min="1005" max="1005" width="27" style="57" customWidth="1"/>
    <col min="1006" max="1006" width="38.85546875" style="57" customWidth="1"/>
    <col min="1007" max="1007" width="15.140625" style="57" customWidth="1"/>
    <col min="1008" max="1008" width="12.5703125" style="57" customWidth="1"/>
    <col min="1009" max="1009" width="22.7109375" style="57" customWidth="1"/>
    <col min="1010" max="1011" width="11.42578125" style="57"/>
    <col min="1012" max="1012" width="11.42578125" style="57" customWidth="1"/>
    <col min="1013" max="1260" width="11.42578125" style="57"/>
    <col min="1261" max="1261" width="27" style="57" customWidth="1"/>
    <col min="1262" max="1262" width="38.85546875" style="57" customWidth="1"/>
    <col min="1263" max="1263" width="15.140625" style="57" customWidth="1"/>
    <col min="1264" max="1264" width="12.5703125" style="57" customWidth="1"/>
    <col min="1265" max="1265" width="22.7109375" style="57" customWidth="1"/>
    <col min="1266" max="1267" width="11.42578125" style="57"/>
    <col min="1268" max="1268" width="11.42578125" style="57" customWidth="1"/>
    <col min="1269" max="1516" width="11.42578125" style="57"/>
    <col min="1517" max="1517" width="27" style="57" customWidth="1"/>
    <col min="1518" max="1518" width="38.85546875" style="57" customWidth="1"/>
    <col min="1519" max="1519" width="15.140625" style="57" customWidth="1"/>
    <col min="1520" max="1520" width="12.5703125" style="57" customWidth="1"/>
    <col min="1521" max="1521" width="22.7109375" style="57" customWidth="1"/>
    <col min="1522" max="1523" width="11.42578125" style="57"/>
    <col min="1524" max="1524" width="11.42578125" style="57" customWidth="1"/>
    <col min="1525" max="1772" width="11.42578125" style="57"/>
    <col min="1773" max="1773" width="27" style="57" customWidth="1"/>
    <col min="1774" max="1774" width="38.85546875" style="57" customWidth="1"/>
    <col min="1775" max="1775" width="15.140625" style="57" customWidth="1"/>
    <col min="1776" max="1776" width="12.5703125" style="57" customWidth="1"/>
    <col min="1777" max="1777" width="22.7109375" style="57" customWidth="1"/>
    <col min="1778" max="1779" width="11.42578125" style="57"/>
    <col min="1780" max="1780" width="11.42578125" style="57" customWidth="1"/>
    <col min="1781" max="2028" width="11.42578125" style="57"/>
    <col min="2029" max="2029" width="27" style="57" customWidth="1"/>
    <col min="2030" max="2030" width="38.85546875" style="57" customWidth="1"/>
    <col min="2031" max="2031" width="15.140625" style="57" customWidth="1"/>
    <col min="2032" max="2032" width="12.5703125" style="57" customWidth="1"/>
    <col min="2033" max="2033" width="22.7109375" style="57" customWidth="1"/>
    <col min="2034" max="2035" width="11.42578125" style="57"/>
    <col min="2036" max="2036" width="11.42578125" style="57" customWidth="1"/>
    <col min="2037" max="2284" width="11.42578125" style="57"/>
    <col min="2285" max="2285" width="27" style="57" customWidth="1"/>
    <col min="2286" max="2286" width="38.85546875" style="57" customWidth="1"/>
    <col min="2287" max="2287" width="15.140625" style="57" customWidth="1"/>
    <col min="2288" max="2288" width="12.5703125" style="57" customWidth="1"/>
    <col min="2289" max="2289" width="22.7109375" style="57" customWidth="1"/>
    <col min="2290" max="2291" width="11.42578125" style="57"/>
    <col min="2292" max="2292" width="11.42578125" style="57" customWidth="1"/>
    <col min="2293" max="2540" width="11.42578125" style="57"/>
    <col min="2541" max="2541" width="27" style="57" customWidth="1"/>
    <col min="2542" max="2542" width="38.85546875" style="57" customWidth="1"/>
    <col min="2543" max="2543" width="15.140625" style="57" customWidth="1"/>
    <col min="2544" max="2544" width="12.5703125" style="57" customWidth="1"/>
    <col min="2545" max="2545" width="22.7109375" style="57" customWidth="1"/>
    <col min="2546" max="2547" width="11.42578125" style="57"/>
    <col min="2548" max="2548" width="11.42578125" style="57" customWidth="1"/>
    <col min="2549" max="2796" width="11.42578125" style="57"/>
    <col min="2797" max="2797" width="27" style="57" customWidth="1"/>
    <col min="2798" max="2798" width="38.85546875" style="57" customWidth="1"/>
    <col min="2799" max="2799" width="15.140625" style="57" customWidth="1"/>
    <col min="2800" max="2800" width="12.5703125" style="57" customWidth="1"/>
    <col min="2801" max="2801" width="22.7109375" style="57" customWidth="1"/>
    <col min="2802" max="2803" width="11.42578125" style="57"/>
    <col min="2804" max="2804" width="11.42578125" style="57" customWidth="1"/>
    <col min="2805" max="3052" width="11.42578125" style="57"/>
    <col min="3053" max="3053" width="27" style="57" customWidth="1"/>
    <col min="3054" max="3054" width="38.85546875" style="57" customWidth="1"/>
    <col min="3055" max="3055" width="15.140625" style="57" customWidth="1"/>
    <col min="3056" max="3056" width="12.5703125" style="57" customWidth="1"/>
    <col min="3057" max="3057" width="22.7109375" style="57" customWidth="1"/>
    <col min="3058" max="3059" width="11.42578125" style="57"/>
    <col min="3060" max="3060" width="11.42578125" style="57" customWidth="1"/>
    <col min="3061" max="3308" width="11.42578125" style="57"/>
    <col min="3309" max="3309" width="27" style="57" customWidth="1"/>
    <col min="3310" max="3310" width="38.85546875" style="57" customWidth="1"/>
    <col min="3311" max="3311" width="15.140625" style="57" customWidth="1"/>
    <col min="3312" max="3312" width="12.5703125" style="57" customWidth="1"/>
    <col min="3313" max="3313" width="22.7109375" style="57" customWidth="1"/>
    <col min="3314" max="3315" width="11.42578125" style="57"/>
    <col min="3316" max="3316" width="11.42578125" style="57" customWidth="1"/>
    <col min="3317" max="3564" width="11.42578125" style="57"/>
    <col min="3565" max="3565" width="27" style="57" customWidth="1"/>
    <col min="3566" max="3566" width="38.85546875" style="57" customWidth="1"/>
    <col min="3567" max="3567" width="15.140625" style="57" customWidth="1"/>
    <col min="3568" max="3568" width="12.5703125" style="57" customWidth="1"/>
    <col min="3569" max="3569" width="22.7109375" style="57" customWidth="1"/>
    <col min="3570" max="3571" width="11.42578125" style="57"/>
    <col min="3572" max="3572" width="11.42578125" style="57" customWidth="1"/>
    <col min="3573" max="3820" width="11.42578125" style="57"/>
    <col min="3821" max="3821" width="27" style="57" customWidth="1"/>
    <col min="3822" max="3822" width="38.85546875" style="57" customWidth="1"/>
    <col min="3823" max="3823" width="15.140625" style="57" customWidth="1"/>
    <col min="3824" max="3824" width="12.5703125" style="57" customWidth="1"/>
    <col min="3825" max="3825" width="22.7109375" style="57" customWidth="1"/>
    <col min="3826" max="3827" width="11.42578125" style="57"/>
    <col min="3828" max="3828" width="11.42578125" style="57" customWidth="1"/>
    <col min="3829" max="4076" width="11.42578125" style="57"/>
    <col min="4077" max="4077" width="27" style="57" customWidth="1"/>
    <col min="4078" max="4078" width="38.85546875" style="57" customWidth="1"/>
    <col min="4079" max="4079" width="15.140625" style="57" customWidth="1"/>
    <col min="4080" max="4080" width="12.5703125" style="57" customWidth="1"/>
    <col min="4081" max="4081" width="22.7109375" style="57" customWidth="1"/>
    <col min="4082" max="4083" width="11.42578125" style="57"/>
    <col min="4084" max="4084" width="11.42578125" style="57" customWidth="1"/>
    <col min="4085" max="4332" width="11.42578125" style="57"/>
    <col min="4333" max="4333" width="27" style="57" customWidth="1"/>
    <col min="4334" max="4334" width="38.85546875" style="57" customWidth="1"/>
    <col min="4335" max="4335" width="15.140625" style="57" customWidth="1"/>
    <col min="4336" max="4336" width="12.5703125" style="57" customWidth="1"/>
    <col min="4337" max="4337" width="22.7109375" style="57" customWidth="1"/>
    <col min="4338" max="4339" width="11.42578125" style="57"/>
    <col min="4340" max="4340" width="11.42578125" style="57" customWidth="1"/>
    <col min="4341" max="4588" width="11.42578125" style="57"/>
    <col min="4589" max="4589" width="27" style="57" customWidth="1"/>
    <col min="4590" max="4590" width="38.85546875" style="57" customWidth="1"/>
    <col min="4591" max="4591" width="15.140625" style="57" customWidth="1"/>
    <col min="4592" max="4592" width="12.5703125" style="57" customWidth="1"/>
    <col min="4593" max="4593" width="22.7109375" style="57" customWidth="1"/>
    <col min="4594" max="4595" width="11.42578125" style="57"/>
    <col min="4596" max="4596" width="11.42578125" style="57" customWidth="1"/>
    <col min="4597" max="4844" width="11.42578125" style="57"/>
    <col min="4845" max="4845" width="27" style="57" customWidth="1"/>
    <col min="4846" max="4846" width="38.85546875" style="57" customWidth="1"/>
    <col min="4847" max="4847" width="15.140625" style="57" customWidth="1"/>
    <col min="4848" max="4848" width="12.5703125" style="57" customWidth="1"/>
    <col min="4849" max="4849" width="22.7109375" style="57" customWidth="1"/>
    <col min="4850" max="4851" width="11.42578125" style="57"/>
    <col min="4852" max="4852" width="11.42578125" style="57" customWidth="1"/>
    <col min="4853" max="5100" width="11.42578125" style="57"/>
    <col min="5101" max="5101" width="27" style="57" customWidth="1"/>
    <col min="5102" max="5102" width="38.85546875" style="57" customWidth="1"/>
    <col min="5103" max="5103" width="15.140625" style="57" customWidth="1"/>
    <col min="5104" max="5104" width="12.5703125" style="57" customWidth="1"/>
    <col min="5105" max="5105" width="22.7109375" style="57" customWidth="1"/>
    <col min="5106" max="5107" width="11.42578125" style="57"/>
    <col min="5108" max="5108" width="11.42578125" style="57" customWidth="1"/>
    <col min="5109" max="5356" width="11.42578125" style="57"/>
    <col min="5357" max="5357" width="27" style="57" customWidth="1"/>
    <col min="5358" max="5358" width="38.85546875" style="57" customWidth="1"/>
    <col min="5359" max="5359" width="15.140625" style="57" customWidth="1"/>
    <col min="5360" max="5360" width="12.5703125" style="57" customWidth="1"/>
    <col min="5361" max="5361" width="22.7109375" style="57" customWidth="1"/>
    <col min="5362" max="5363" width="11.42578125" style="57"/>
    <col min="5364" max="5364" width="11.42578125" style="57" customWidth="1"/>
    <col min="5365" max="5612" width="11.42578125" style="57"/>
    <col min="5613" max="5613" width="27" style="57" customWidth="1"/>
    <col min="5614" max="5614" width="38.85546875" style="57" customWidth="1"/>
    <col min="5615" max="5615" width="15.140625" style="57" customWidth="1"/>
    <col min="5616" max="5616" width="12.5703125" style="57" customWidth="1"/>
    <col min="5617" max="5617" width="22.7109375" style="57" customWidth="1"/>
    <col min="5618" max="5619" width="11.42578125" style="57"/>
    <col min="5620" max="5620" width="11.42578125" style="57" customWidth="1"/>
    <col min="5621" max="5868" width="11.42578125" style="57"/>
    <col min="5869" max="5869" width="27" style="57" customWidth="1"/>
    <col min="5870" max="5870" width="38.85546875" style="57" customWidth="1"/>
    <col min="5871" max="5871" width="15.140625" style="57" customWidth="1"/>
    <col min="5872" max="5872" width="12.5703125" style="57" customWidth="1"/>
    <col min="5873" max="5873" width="22.7109375" style="57" customWidth="1"/>
    <col min="5874" max="5875" width="11.42578125" style="57"/>
    <col min="5876" max="5876" width="11.42578125" style="57" customWidth="1"/>
    <col min="5877" max="6124" width="11.42578125" style="57"/>
    <col min="6125" max="6125" width="27" style="57" customWidth="1"/>
    <col min="6126" max="6126" width="38.85546875" style="57" customWidth="1"/>
    <col min="6127" max="6127" width="15.140625" style="57" customWidth="1"/>
    <col min="6128" max="6128" width="12.5703125" style="57" customWidth="1"/>
    <col min="6129" max="6129" width="22.7109375" style="57" customWidth="1"/>
    <col min="6130" max="6131" width="11.42578125" style="57"/>
    <col min="6132" max="6132" width="11.42578125" style="57" customWidth="1"/>
    <col min="6133" max="6380" width="11.42578125" style="57"/>
    <col min="6381" max="6381" width="27" style="57" customWidth="1"/>
    <col min="6382" max="6382" width="38.85546875" style="57" customWidth="1"/>
    <col min="6383" max="6383" width="15.140625" style="57" customWidth="1"/>
    <col min="6384" max="6384" width="12.5703125" style="57" customWidth="1"/>
    <col min="6385" max="6385" width="22.7109375" style="57" customWidth="1"/>
    <col min="6386" max="6387" width="11.42578125" style="57"/>
    <col min="6388" max="6388" width="11.42578125" style="57" customWidth="1"/>
    <col min="6389" max="6636" width="11.42578125" style="57"/>
    <col min="6637" max="6637" width="27" style="57" customWidth="1"/>
    <col min="6638" max="6638" width="38.85546875" style="57" customWidth="1"/>
    <col min="6639" max="6639" width="15.140625" style="57" customWidth="1"/>
    <col min="6640" max="6640" width="12.5703125" style="57" customWidth="1"/>
    <col min="6641" max="6641" width="22.7109375" style="57" customWidth="1"/>
    <col min="6642" max="6643" width="11.42578125" style="57"/>
    <col min="6644" max="6644" width="11.42578125" style="57" customWidth="1"/>
    <col min="6645" max="6892" width="11.42578125" style="57"/>
    <col min="6893" max="6893" width="27" style="57" customWidth="1"/>
    <col min="6894" max="6894" width="38.85546875" style="57" customWidth="1"/>
    <col min="6895" max="6895" width="15.140625" style="57" customWidth="1"/>
    <col min="6896" max="6896" width="12.5703125" style="57" customWidth="1"/>
    <col min="6897" max="6897" width="22.7109375" style="57" customWidth="1"/>
    <col min="6898" max="6899" width="11.42578125" style="57"/>
    <col min="6900" max="6900" width="11.42578125" style="57" customWidth="1"/>
    <col min="6901" max="7148" width="11.42578125" style="57"/>
    <col min="7149" max="7149" width="27" style="57" customWidth="1"/>
    <col min="7150" max="7150" width="38.85546875" style="57" customWidth="1"/>
    <col min="7151" max="7151" width="15.140625" style="57" customWidth="1"/>
    <col min="7152" max="7152" width="12.5703125" style="57" customWidth="1"/>
    <col min="7153" max="7153" width="22.7109375" style="57" customWidth="1"/>
    <col min="7154" max="7155" width="11.42578125" style="57"/>
    <col min="7156" max="7156" width="11.42578125" style="57" customWidth="1"/>
    <col min="7157" max="7404" width="11.42578125" style="57"/>
    <col min="7405" max="7405" width="27" style="57" customWidth="1"/>
    <col min="7406" max="7406" width="38.85546875" style="57" customWidth="1"/>
    <col min="7407" max="7407" width="15.140625" style="57" customWidth="1"/>
    <col min="7408" max="7408" width="12.5703125" style="57" customWidth="1"/>
    <col min="7409" max="7409" width="22.7109375" style="57" customWidth="1"/>
    <col min="7410" max="7411" width="11.42578125" style="57"/>
    <col min="7412" max="7412" width="11.42578125" style="57" customWidth="1"/>
    <col min="7413" max="7660" width="11.42578125" style="57"/>
    <col min="7661" max="7661" width="27" style="57" customWidth="1"/>
    <col min="7662" max="7662" width="38.85546875" style="57" customWidth="1"/>
    <col min="7663" max="7663" width="15.140625" style="57" customWidth="1"/>
    <col min="7664" max="7664" width="12.5703125" style="57" customWidth="1"/>
    <col min="7665" max="7665" width="22.7109375" style="57" customWidth="1"/>
    <col min="7666" max="7667" width="11.42578125" style="57"/>
    <col min="7668" max="7668" width="11.42578125" style="57" customWidth="1"/>
    <col min="7669" max="7916" width="11.42578125" style="57"/>
    <col min="7917" max="7917" width="27" style="57" customWidth="1"/>
    <col min="7918" max="7918" width="38.85546875" style="57" customWidth="1"/>
    <col min="7919" max="7919" width="15.140625" style="57" customWidth="1"/>
    <col min="7920" max="7920" width="12.5703125" style="57" customWidth="1"/>
    <col min="7921" max="7921" width="22.7109375" style="57" customWidth="1"/>
    <col min="7922" max="7923" width="11.42578125" style="57"/>
    <col min="7924" max="7924" width="11.42578125" style="57" customWidth="1"/>
    <col min="7925" max="8172" width="11.42578125" style="57"/>
    <col min="8173" max="8173" width="27" style="57" customWidth="1"/>
    <col min="8174" max="8174" width="38.85546875" style="57" customWidth="1"/>
    <col min="8175" max="8175" width="15.140625" style="57" customWidth="1"/>
    <col min="8176" max="8176" width="12.5703125" style="57" customWidth="1"/>
    <col min="8177" max="8177" width="22.7109375" style="57" customWidth="1"/>
    <col min="8178" max="8179" width="11.42578125" style="57"/>
    <col min="8180" max="8180" width="11.42578125" style="57" customWidth="1"/>
    <col min="8181" max="8428" width="11.42578125" style="57"/>
    <col min="8429" max="8429" width="27" style="57" customWidth="1"/>
    <col min="8430" max="8430" width="38.85546875" style="57" customWidth="1"/>
    <col min="8431" max="8431" width="15.140625" style="57" customWidth="1"/>
    <col min="8432" max="8432" width="12.5703125" style="57" customWidth="1"/>
    <col min="8433" max="8433" width="22.7109375" style="57" customWidth="1"/>
    <col min="8434" max="8435" width="11.42578125" style="57"/>
    <col min="8436" max="8436" width="11.42578125" style="57" customWidth="1"/>
    <col min="8437" max="8684" width="11.42578125" style="57"/>
    <col min="8685" max="8685" width="27" style="57" customWidth="1"/>
    <col min="8686" max="8686" width="38.85546875" style="57" customWidth="1"/>
    <col min="8687" max="8687" width="15.140625" style="57" customWidth="1"/>
    <col min="8688" max="8688" width="12.5703125" style="57" customWidth="1"/>
    <col min="8689" max="8689" width="22.7109375" style="57" customWidth="1"/>
    <col min="8690" max="8691" width="11.42578125" style="57"/>
    <col min="8692" max="8692" width="11.42578125" style="57" customWidth="1"/>
    <col min="8693" max="8940" width="11.42578125" style="57"/>
    <col min="8941" max="8941" width="27" style="57" customWidth="1"/>
    <col min="8942" max="8942" width="38.85546875" style="57" customWidth="1"/>
    <col min="8943" max="8943" width="15.140625" style="57" customWidth="1"/>
    <col min="8944" max="8944" width="12.5703125" style="57" customWidth="1"/>
    <col min="8945" max="8945" width="22.7109375" style="57" customWidth="1"/>
    <col min="8946" max="8947" width="11.42578125" style="57"/>
    <col min="8948" max="8948" width="11.42578125" style="57" customWidth="1"/>
    <col min="8949" max="9196" width="11.42578125" style="57"/>
    <col min="9197" max="9197" width="27" style="57" customWidth="1"/>
    <col min="9198" max="9198" width="38.85546875" style="57" customWidth="1"/>
    <col min="9199" max="9199" width="15.140625" style="57" customWidth="1"/>
    <col min="9200" max="9200" width="12.5703125" style="57" customWidth="1"/>
    <col min="9201" max="9201" width="22.7109375" style="57" customWidth="1"/>
    <col min="9202" max="9203" width="11.42578125" style="57"/>
    <col min="9204" max="9204" width="11.42578125" style="57" customWidth="1"/>
    <col min="9205" max="9452" width="11.42578125" style="57"/>
    <col min="9453" max="9453" width="27" style="57" customWidth="1"/>
    <col min="9454" max="9454" width="38.85546875" style="57" customWidth="1"/>
    <col min="9455" max="9455" width="15.140625" style="57" customWidth="1"/>
    <col min="9456" max="9456" width="12.5703125" style="57" customWidth="1"/>
    <col min="9457" max="9457" width="22.7109375" style="57" customWidth="1"/>
    <col min="9458" max="9459" width="11.42578125" style="57"/>
    <col min="9460" max="9460" width="11.42578125" style="57" customWidth="1"/>
    <col min="9461" max="9708" width="11.42578125" style="57"/>
    <col min="9709" max="9709" width="27" style="57" customWidth="1"/>
    <col min="9710" max="9710" width="38.85546875" style="57" customWidth="1"/>
    <col min="9711" max="9711" width="15.140625" style="57" customWidth="1"/>
    <col min="9712" max="9712" width="12.5703125" style="57" customWidth="1"/>
    <col min="9713" max="9713" width="22.7109375" style="57" customWidth="1"/>
    <col min="9714" max="9715" width="11.42578125" style="57"/>
    <col min="9716" max="9716" width="11.42578125" style="57" customWidth="1"/>
    <col min="9717" max="9964" width="11.42578125" style="57"/>
    <col min="9965" max="9965" width="27" style="57" customWidth="1"/>
    <col min="9966" max="9966" width="38.85546875" style="57" customWidth="1"/>
    <col min="9967" max="9967" width="15.140625" style="57" customWidth="1"/>
    <col min="9968" max="9968" width="12.5703125" style="57" customWidth="1"/>
    <col min="9969" max="9969" width="22.7109375" style="57" customWidth="1"/>
    <col min="9970" max="9971" width="11.42578125" style="57"/>
    <col min="9972" max="9972" width="11.42578125" style="57" customWidth="1"/>
    <col min="9973" max="10220" width="11.42578125" style="57"/>
    <col min="10221" max="10221" width="27" style="57" customWidth="1"/>
    <col min="10222" max="10222" width="38.85546875" style="57" customWidth="1"/>
    <col min="10223" max="10223" width="15.140625" style="57" customWidth="1"/>
    <col min="10224" max="10224" width="12.5703125" style="57" customWidth="1"/>
    <col min="10225" max="10225" width="22.7109375" style="57" customWidth="1"/>
    <col min="10226" max="10227" width="11.42578125" style="57"/>
    <col min="10228" max="10228" width="11.42578125" style="57" customWidth="1"/>
    <col min="10229" max="10476" width="11.42578125" style="57"/>
    <col min="10477" max="10477" width="27" style="57" customWidth="1"/>
    <col min="10478" max="10478" width="38.85546875" style="57" customWidth="1"/>
    <col min="10479" max="10479" width="15.140625" style="57" customWidth="1"/>
    <col min="10480" max="10480" width="12.5703125" style="57" customWidth="1"/>
    <col min="10481" max="10481" width="22.7109375" style="57" customWidth="1"/>
    <col min="10482" max="10483" width="11.42578125" style="57"/>
    <col min="10484" max="10484" width="11.42578125" style="57" customWidth="1"/>
    <col min="10485" max="10732" width="11.42578125" style="57"/>
    <col min="10733" max="10733" width="27" style="57" customWidth="1"/>
    <col min="10734" max="10734" width="38.85546875" style="57" customWidth="1"/>
    <col min="10735" max="10735" width="15.140625" style="57" customWidth="1"/>
    <col min="10736" max="10736" width="12.5703125" style="57" customWidth="1"/>
    <col min="10737" max="10737" width="22.7109375" style="57" customWidth="1"/>
    <col min="10738" max="10739" width="11.42578125" style="57"/>
    <col min="10740" max="10740" width="11.42578125" style="57" customWidth="1"/>
    <col min="10741" max="10988" width="11.42578125" style="57"/>
    <col min="10989" max="10989" width="27" style="57" customWidth="1"/>
    <col min="10990" max="10990" width="38.85546875" style="57" customWidth="1"/>
    <col min="10991" max="10991" width="15.140625" style="57" customWidth="1"/>
    <col min="10992" max="10992" width="12.5703125" style="57" customWidth="1"/>
    <col min="10993" max="10993" width="22.7109375" style="57" customWidth="1"/>
    <col min="10994" max="10995" width="11.42578125" style="57"/>
    <col min="10996" max="10996" width="11.42578125" style="57" customWidth="1"/>
    <col min="10997" max="11244" width="11.42578125" style="57"/>
    <col min="11245" max="11245" width="27" style="57" customWidth="1"/>
    <col min="11246" max="11246" width="38.85546875" style="57" customWidth="1"/>
    <col min="11247" max="11247" width="15.140625" style="57" customWidth="1"/>
    <col min="11248" max="11248" width="12.5703125" style="57" customWidth="1"/>
    <col min="11249" max="11249" width="22.7109375" style="57" customWidth="1"/>
    <col min="11250" max="11251" width="11.42578125" style="57"/>
    <col min="11252" max="11252" width="11.42578125" style="57" customWidth="1"/>
    <col min="11253" max="11500" width="11.42578125" style="57"/>
    <col min="11501" max="11501" width="27" style="57" customWidth="1"/>
    <col min="11502" max="11502" width="38.85546875" style="57" customWidth="1"/>
    <col min="11503" max="11503" width="15.140625" style="57" customWidth="1"/>
    <col min="11504" max="11504" width="12.5703125" style="57" customWidth="1"/>
    <col min="11505" max="11505" width="22.7109375" style="57" customWidth="1"/>
    <col min="11506" max="11507" width="11.42578125" style="57"/>
    <col min="11508" max="11508" width="11.42578125" style="57" customWidth="1"/>
    <col min="11509" max="11756" width="11.42578125" style="57"/>
    <col min="11757" max="11757" width="27" style="57" customWidth="1"/>
    <col min="11758" max="11758" width="38.85546875" style="57" customWidth="1"/>
    <col min="11759" max="11759" width="15.140625" style="57" customWidth="1"/>
    <col min="11760" max="11760" width="12.5703125" style="57" customWidth="1"/>
    <col min="11761" max="11761" width="22.7109375" style="57" customWidth="1"/>
    <col min="11762" max="11763" width="11.42578125" style="57"/>
    <col min="11764" max="11764" width="11.42578125" style="57" customWidth="1"/>
    <col min="11765" max="12012" width="11.42578125" style="57"/>
    <col min="12013" max="12013" width="27" style="57" customWidth="1"/>
    <col min="12014" max="12014" width="38.85546875" style="57" customWidth="1"/>
    <col min="12015" max="12015" width="15.140625" style="57" customWidth="1"/>
    <col min="12016" max="12016" width="12.5703125" style="57" customWidth="1"/>
    <col min="12017" max="12017" width="22.7109375" style="57" customWidth="1"/>
    <col min="12018" max="12019" width="11.42578125" style="57"/>
    <col min="12020" max="12020" width="11.42578125" style="57" customWidth="1"/>
    <col min="12021" max="12268" width="11.42578125" style="57"/>
    <col min="12269" max="12269" width="27" style="57" customWidth="1"/>
    <col min="12270" max="12270" width="38.85546875" style="57" customWidth="1"/>
    <col min="12271" max="12271" width="15.140625" style="57" customWidth="1"/>
    <col min="12272" max="12272" width="12.5703125" style="57" customWidth="1"/>
    <col min="12273" max="12273" width="22.7109375" style="57" customWidth="1"/>
    <col min="12274" max="12275" width="11.42578125" style="57"/>
    <col min="12276" max="12276" width="11.42578125" style="57" customWidth="1"/>
    <col min="12277" max="12524" width="11.42578125" style="57"/>
    <col min="12525" max="12525" width="27" style="57" customWidth="1"/>
    <col min="12526" max="12526" width="38.85546875" style="57" customWidth="1"/>
    <col min="12527" max="12527" width="15.140625" style="57" customWidth="1"/>
    <col min="12528" max="12528" width="12.5703125" style="57" customWidth="1"/>
    <col min="12529" max="12529" width="22.7109375" style="57" customWidth="1"/>
    <col min="12530" max="12531" width="11.42578125" style="57"/>
    <col min="12532" max="12532" width="11.42578125" style="57" customWidth="1"/>
    <col min="12533" max="12780" width="11.42578125" style="57"/>
    <col min="12781" max="12781" width="27" style="57" customWidth="1"/>
    <col min="12782" max="12782" width="38.85546875" style="57" customWidth="1"/>
    <col min="12783" max="12783" width="15.140625" style="57" customWidth="1"/>
    <col min="12784" max="12784" width="12.5703125" style="57" customWidth="1"/>
    <col min="12785" max="12785" width="22.7109375" style="57" customWidth="1"/>
    <col min="12786" max="12787" width="11.42578125" style="57"/>
    <col min="12788" max="12788" width="11.42578125" style="57" customWidth="1"/>
    <col min="12789" max="13036" width="11.42578125" style="57"/>
    <col min="13037" max="13037" width="27" style="57" customWidth="1"/>
    <col min="13038" max="13038" width="38.85546875" style="57" customWidth="1"/>
    <col min="13039" max="13039" width="15.140625" style="57" customWidth="1"/>
    <col min="13040" max="13040" width="12.5703125" style="57" customWidth="1"/>
    <col min="13041" max="13041" width="22.7109375" style="57" customWidth="1"/>
    <col min="13042" max="13043" width="11.42578125" style="57"/>
    <col min="13044" max="13044" width="11.42578125" style="57" customWidth="1"/>
    <col min="13045" max="13292" width="11.42578125" style="57"/>
    <col min="13293" max="13293" width="27" style="57" customWidth="1"/>
    <col min="13294" max="13294" width="38.85546875" style="57" customWidth="1"/>
    <col min="13295" max="13295" width="15.140625" style="57" customWidth="1"/>
    <col min="13296" max="13296" width="12.5703125" style="57" customWidth="1"/>
    <col min="13297" max="13297" width="22.7109375" style="57" customWidth="1"/>
    <col min="13298" max="13299" width="11.42578125" style="57"/>
    <col min="13300" max="13300" width="11.42578125" style="57" customWidth="1"/>
    <col min="13301" max="13548" width="11.42578125" style="57"/>
    <col min="13549" max="13549" width="27" style="57" customWidth="1"/>
    <col min="13550" max="13550" width="38.85546875" style="57" customWidth="1"/>
    <col min="13551" max="13551" width="15.140625" style="57" customWidth="1"/>
    <col min="13552" max="13552" width="12.5703125" style="57" customWidth="1"/>
    <col min="13553" max="13553" width="22.7109375" style="57" customWidth="1"/>
    <col min="13554" max="13555" width="11.42578125" style="57"/>
    <col min="13556" max="13556" width="11.42578125" style="57" customWidth="1"/>
    <col min="13557" max="13804" width="11.42578125" style="57"/>
    <col min="13805" max="13805" width="27" style="57" customWidth="1"/>
    <col min="13806" max="13806" width="38.85546875" style="57" customWidth="1"/>
    <col min="13807" max="13807" width="15.140625" style="57" customWidth="1"/>
    <col min="13808" max="13808" width="12.5703125" style="57" customWidth="1"/>
    <col min="13809" max="13809" width="22.7109375" style="57" customWidth="1"/>
    <col min="13810" max="13811" width="11.42578125" style="57"/>
    <col min="13812" max="13812" width="11.42578125" style="57" customWidth="1"/>
    <col min="13813" max="14060" width="11.42578125" style="57"/>
    <col min="14061" max="14061" width="27" style="57" customWidth="1"/>
    <col min="14062" max="14062" width="38.85546875" style="57" customWidth="1"/>
    <col min="14063" max="14063" width="15.140625" style="57" customWidth="1"/>
    <col min="14064" max="14064" width="12.5703125" style="57" customWidth="1"/>
    <col min="14065" max="14065" width="22.7109375" style="57" customWidth="1"/>
    <col min="14066" max="14067" width="11.42578125" style="57"/>
    <col min="14068" max="14068" width="11.42578125" style="57" customWidth="1"/>
    <col min="14069" max="14316" width="11.42578125" style="57"/>
    <col min="14317" max="14317" width="27" style="57" customWidth="1"/>
    <col min="14318" max="14318" width="38.85546875" style="57" customWidth="1"/>
    <col min="14319" max="14319" width="15.140625" style="57" customWidth="1"/>
    <col min="14320" max="14320" width="12.5703125" style="57" customWidth="1"/>
    <col min="14321" max="14321" width="22.7109375" style="57" customWidth="1"/>
    <col min="14322" max="14323" width="11.42578125" style="57"/>
    <col min="14324" max="14324" width="11.42578125" style="57" customWidth="1"/>
    <col min="14325" max="14572" width="11.42578125" style="57"/>
    <col min="14573" max="14573" width="27" style="57" customWidth="1"/>
    <col min="14574" max="14574" width="38.85546875" style="57" customWidth="1"/>
    <col min="14575" max="14575" width="15.140625" style="57" customWidth="1"/>
    <col min="14576" max="14576" width="12.5703125" style="57" customWidth="1"/>
    <col min="14577" max="14577" width="22.7109375" style="57" customWidth="1"/>
    <col min="14578" max="14579" width="11.42578125" style="57"/>
    <col min="14580" max="14580" width="11.42578125" style="57" customWidth="1"/>
    <col min="14581" max="14828" width="11.42578125" style="57"/>
    <col min="14829" max="14829" width="27" style="57" customWidth="1"/>
    <col min="14830" max="14830" width="38.85546875" style="57" customWidth="1"/>
    <col min="14831" max="14831" width="15.140625" style="57" customWidth="1"/>
    <col min="14832" max="14832" width="12.5703125" style="57" customWidth="1"/>
    <col min="14833" max="14833" width="22.7109375" style="57" customWidth="1"/>
    <col min="14834" max="14835" width="11.42578125" style="57"/>
    <col min="14836" max="14836" width="11.42578125" style="57" customWidth="1"/>
    <col min="14837" max="15084" width="11.42578125" style="57"/>
    <col min="15085" max="15085" width="27" style="57" customWidth="1"/>
    <col min="15086" max="15086" width="38.85546875" style="57" customWidth="1"/>
    <col min="15087" max="15087" width="15.140625" style="57" customWidth="1"/>
    <col min="15088" max="15088" width="12.5703125" style="57" customWidth="1"/>
    <col min="15089" max="15089" width="22.7109375" style="57" customWidth="1"/>
    <col min="15090" max="15091" width="11.42578125" style="57"/>
    <col min="15092" max="15092" width="11.42578125" style="57" customWidth="1"/>
    <col min="15093" max="15340" width="11.42578125" style="57"/>
    <col min="15341" max="15341" width="27" style="57" customWidth="1"/>
    <col min="15342" max="15342" width="38.85546875" style="57" customWidth="1"/>
    <col min="15343" max="15343" width="15.140625" style="57" customWidth="1"/>
    <col min="15344" max="15344" width="12.5703125" style="57" customWidth="1"/>
    <col min="15345" max="15345" width="22.7109375" style="57" customWidth="1"/>
    <col min="15346" max="15347" width="11.42578125" style="57"/>
    <col min="15348" max="15348" width="11.42578125" style="57" customWidth="1"/>
    <col min="15349" max="15596" width="11.42578125" style="57"/>
    <col min="15597" max="15597" width="27" style="57" customWidth="1"/>
    <col min="15598" max="15598" width="38.85546875" style="57" customWidth="1"/>
    <col min="15599" max="15599" width="15.140625" style="57" customWidth="1"/>
    <col min="15600" max="15600" width="12.5703125" style="57" customWidth="1"/>
    <col min="15601" max="15601" width="22.7109375" style="57" customWidth="1"/>
    <col min="15602" max="15603" width="11.42578125" style="57"/>
    <col min="15604" max="15604" width="11.42578125" style="57" customWidth="1"/>
    <col min="15605" max="15852" width="11.42578125" style="57"/>
    <col min="15853" max="15853" width="27" style="57" customWidth="1"/>
    <col min="15854" max="15854" width="38.85546875" style="57" customWidth="1"/>
    <col min="15855" max="15855" width="15.140625" style="57" customWidth="1"/>
    <col min="15856" max="15856" width="12.5703125" style="57" customWidth="1"/>
    <col min="15857" max="15857" width="22.7109375" style="57" customWidth="1"/>
    <col min="15858" max="15859" width="11.42578125" style="57"/>
    <col min="15860" max="15860" width="11.42578125" style="57" customWidth="1"/>
    <col min="15861" max="16108" width="11.42578125" style="57"/>
    <col min="16109" max="16109" width="27" style="57" customWidth="1"/>
    <col min="16110" max="16110" width="38.85546875" style="57" customWidth="1"/>
    <col min="16111" max="16111" width="15.140625" style="57" customWidth="1"/>
    <col min="16112" max="16112" width="12.5703125" style="57" customWidth="1"/>
    <col min="16113" max="16113" width="22.7109375" style="57" customWidth="1"/>
    <col min="16114" max="16115" width="11.42578125" style="57"/>
    <col min="16116" max="16116" width="11.42578125" style="57" customWidth="1"/>
    <col min="16117" max="16384" width="11.42578125" style="57"/>
  </cols>
  <sheetData>
    <row r="1" spans="1:39" ht="15" x14ac:dyDescent="0.25">
      <c r="A1" s="227" t="s">
        <v>381</v>
      </c>
      <c r="B1" s="267" t="s">
        <v>46</v>
      </c>
      <c r="C1" s="267"/>
      <c r="D1" s="267"/>
      <c r="E1" s="267"/>
      <c r="F1" s="267"/>
      <c r="G1" s="267"/>
      <c r="H1" s="267"/>
      <c r="I1" s="267"/>
      <c r="J1" s="56"/>
    </row>
    <row r="2" spans="1:39" s="58" customFormat="1" ht="15" customHeight="1" x14ac:dyDescent="0.3">
      <c r="A2" s="1"/>
      <c r="B2" s="268"/>
      <c r="C2" s="268"/>
      <c r="D2" s="268"/>
      <c r="E2" s="268"/>
      <c r="F2" s="268"/>
      <c r="G2" s="268"/>
      <c r="H2" s="268"/>
      <c r="I2" s="268"/>
      <c r="J2" s="56"/>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row>
    <row r="3" spans="1:39" s="58" customFormat="1" ht="26.25" customHeight="1" x14ac:dyDescent="0.3">
      <c r="A3" s="1"/>
      <c r="B3" s="263" t="s">
        <v>47</v>
      </c>
      <c r="C3" s="263" t="s">
        <v>48</v>
      </c>
      <c r="D3" s="263" t="s">
        <v>49</v>
      </c>
      <c r="E3" s="263" t="s">
        <v>50</v>
      </c>
      <c r="F3" s="263" t="s">
        <v>51</v>
      </c>
      <c r="G3" s="263" t="s">
        <v>52</v>
      </c>
      <c r="H3" s="263"/>
      <c r="I3" s="263"/>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row>
    <row r="4" spans="1:39" s="58" customFormat="1" ht="33" customHeight="1" x14ac:dyDescent="0.3">
      <c r="A4" s="4"/>
      <c r="B4" s="263"/>
      <c r="C4" s="263"/>
      <c r="D4" s="263"/>
      <c r="E4" s="263"/>
      <c r="F4" s="263"/>
      <c r="G4" s="148">
        <v>2015</v>
      </c>
      <c r="H4" s="148">
        <v>2016</v>
      </c>
      <c r="I4" s="148">
        <v>2017</v>
      </c>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row>
    <row r="5" spans="1:39" s="58" customFormat="1" x14ac:dyDescent="0.3">
      <c r="A5" s="4"/>
      <c r="B5" s="262" t="s">
        <v>53</v>
      </c>
      <c r="C5" s="262"/>
      <c r="D5" s="262"/>
      <c r="E5" s="262"/>
      <c r="F5" s="262"/>
      <c r="G5" s="149">
        <f>SUM(G6:G8)</f>
        <v>-4390</v>
      </c>
      <c r="H5" s="149">
        <f>SUM(H6:H7)</f>
        <v>-3013</v>
      </c>
      <c r="I5" s="149">
        <f>SUM(I6:I7)</f>
        <v>-588</v>
      </c>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row>
    <row r="6" spans="1:39" ht="165" x14ac:dyDescent="0.3">
      <c r="B6" s="150" t="s">
        <v>54</v>
      </c>
      <c r="C6" s="61" t="s">
        <v>55</v>
      </c>
      <c r="D6" s="62" t="s">
        <v>56</v>
      </c>
      <c r="E6" s="62" t="s">
        <v>57</v>
      </c>
      <c r="F6" s="62" t="s">
        <v>58</v>
      </c>
      <c r="G6" s="62">
        <v>423</v>
      </c>
      <c r="H6" s="62">
        <v>341</v>
      </c>
      <c r="I6" s="62">
        <v>-690</v>
      </c>
    </row>
    <row r="7" spans="1:39" ht="148.5" x14ac:dyDescent="0.3">
      <c r="B7" s="264" t="s">
        <v>60</v>
      </c>
      <c r="C7" s="62" t="s">
        <v>61</v>
      </c>
      <c r="D7" s="62" t="s">
        <v>56</v>
      </c>
      <c r="E7" s="62" t="s">
        <v>62</v>
      </c>
      <c r="F7" s="62" t="s">
        <v>63</v>
      </c>
      <c r="G7" s="62">
        <v>-3293</v>
      </c>
      <c r="H7" s="62">
        <f>-3354</f>
        <v>-3354</v>
      </c>
      <c r="I7" s="151">
        <v>102</v>
      </c>
    </row>
    <row r="8" spans="1:39" ht="49.5" x14ac:dyDescent="0.3">
      <c r="B8" s="265"/>
      <c r="C8" s="62" t="s">
        <v>232</v>
      </c>
      <c r="D8" s="62" t="s">
        <v>56</v>
      </c>
      <c r="E8" s="62" t="s">
        <v>62</v>
      </c>
      <c r="F8" s="62" t="s">
        <v>233</v>
      </c>
      <c r="G8" s="62">
        <v>-1520</v>
      </c>
      <c r="H8" s="62"/>
      <c r="I8" s="151"/>
    </row>
    <row r="9" spans="1:39" ht="163.5" customHeight="1" x14ac:dyDescent="0.3">
      <c r="B9" s="266"/>
      <c r="C9" s="152" t="s">
        <v>64</v>
      </c>
      <c r="D9" s="62" t="s">
        <v>56</v>
      </c>
      <c r="E9" s="62" t="s">
        <v>62</v>
      </c>
      <c r="F9" s="62" t="s">
        <v>63</v>
      </c>
      <c r="G9" s="62">
        <v>-4813</v>
      </c>
      <c r="H9" s="152">
        <f>H7</f>
        <v>-3354</v>
      </c>
      <c r="I9" s="152">
        <f>I7</f>
        <v>102</v>
      </c>
    </row>
    <row r="10" spans="1:39" hidden="1" x14ac:dyDescent="0.3">
      <c r="B10" s="263" t="s">
        <v>47</v>
      </c>
      <c r="C10" s="263" t="s">
        <v>48</v>
      </c>
      <c r="D10" s="263" t="s">
        <v>49</v>
      </c>
      <c r="E10" s="263" t="s">
        <v>50</v>
      </c>
      <c r="F10" s="263" t="s">
        <v>51</v>
      </c>
      <c r="G10" s="148"/>
      <c r="H10" s="263"/>
      <c r="I10" s="263"/>
    </row>
    <row r="11" spans="1:39" ht="22.5" hidden="1" customHeight="1" x14ac:dyDescent="0.3">
      <c r="B11" s="263"/>
      <c r="C11" s="263"/>
      <c r="D11" s="263"/>
      <c r="E11" s="263"/>
      <c r="F11" s="263"/>
      <c r="G11" s="148"/>
      <c r="H11" s="148">
        <v>2016</v>
      </c>
      <c r="I11" s="148">
        <v>2017</v>
      </c>
    </row>
    <row r="12" spans="1:39" x14ac:dyDescent="0.3">
      <c r="B12" s="262" t="s">
        <v>65</v>
      </c>
      <c r="C12" s="262"/>
      <c r="D12" s="262"/>
      <c r="E12" s="262"/>
      <c r="F12" s="262"/>
      <c r="G12" s="149">
        <f>SUM(G13:G18)</f>
        <v>-3041</v>
      </c>
      <c r="H12" s="149">
        <f>SUM(H17:H18)</f>
        <v>22</v>
      </c>
      <c r="I12" s="149">
        <f>SUM(I17:I18)</f>
        <v>-2385</v>
      </c>
    </row>
    <row r="13" spans="1:39" ht="82.5" x14ac:dyDescent="0.3">
      <c r="B13" s="153" t="s">
        <v>234</v>
      </c>
      <c r="C13" s="63" t="s">
        <v>235</v>
      </c>
      <c r="D13" s="64" t="s">
        <v>56</v>
      </c>
      <c r="E13" s="62" t="s">
        <v>57</v>
      </c>
      <c r="F13" s="64" t="s">
        <v>236</v>
      </c>
      <c r="G13" s="154">
        <v>-1871</v>
      </c>
      <c r="H13" s="154"/>
      <c r="I13" s="154"/>
    </row>
    <row r="14" spans="1:39" ht="214.5" x14ac:dyDescent="0.3">
      <c r="B14" s="153" t="s">
        <v>239</v>
      </c>
      <c r="C14" s="63" t="s">
        <v>242</v>
      </c>
      <c r="D14" s="64" t="s">
        <v>56</v>
      </c>
      <c r="E14" s="62" t="s">
        <v>57</v>
      </c>
      <c r="F14" s="64" t="s">
        <v>236</v>
      </c>
      <c r="G14" s="154">
        <v>-6</v>
      </c>
      <c r="H14" s="154"/>
      <c r="I14" s="154"/>
    </row>
    <row r="15" spans="1:39" ht="148.5" x14ac:dyDescent="0.3">
      <c r="B15" s="153" t="s">
        <v>240</v>
      </c>
      <c r="C15" s="63" t="s">
        <v>243</v>
      </c>
      <c r="D15" s="64" t="s">
        <v>56</v>
      </c>
      <c r="E15" s="62" t="s">
        <v>57</v>
      </c>
      <c r="F15" s="64" t="s">
        <v>237</v>
      </c>
      <c r="G15" s="154">
        <v>-29</v>
      </c>
      <c r="H15" s="154"/>
      <c r="I15" s="154"/>
    </row>
    <row r="16" spans="1:39" ht="148.5" x14ac:dyDescent="0.3">
      <c r="B16" s="153" t="s">
        <v>241</v>
      </c>
      <c r="C16" s="63" t="s">
        <v>244</v>
      </c>
      <c r="D16" s="64" t="s">
        <v>56</v>
      </c>
      <c r="E16" s="62" t="s">
        <v>57</v>
      </c>
      <c r="F16" s="64" t="s">
        <v>238</v>
      </c>
      <c r="G16" s="154">
        <v>-46</v>
      </c>
      <c r="H16" s="154"/>
      <c r="I16" s="154"/>
    </row>
    <row r="17" spans="1:9" ht="148.5" x14ac:dyDescent="0.3">
      <c r="B17" s="153" t="s">
        <v>66</v>
      </c>
      <c r="C17" s="63" t="s">
        <v>67</v>
      </c>
      <c r="D17" s="64" t="s">
        <v>56</v>
      </c>
      <c r="E17" s="62" t="s">
        <v>57</v>
      </c>
      <c r="F17" s="64" t="s">
        <v>68</v>
      </c>
      <c r="G17" s="64"/>
      <c r="H17" s="154">
        <v>2205</v>
      </c>
      <c r="I17" s="154">
        <v>-2205</v>
      </c>
    </row>
    <row r="18" spans="1:9" ht="66" x14ac:dyDescent="0.3">
      <c r="B18" s="152" t="s">
        <v>69</v>
      </c>
      <c r="C18" s="61" t="s">
        <v>70</v>
      </c>
      <c r="D18" s="62" t="s">
        <v>56</v>
      </c>
      <c r="E18" s="62" t="s">
        <v>57</v>
      </c>
      <c r="F18" s="62" t="s">
        <v>71</v>
      </c>
      <c r="G18" s="62">
        <v>-1089</v>
      </c>
      <c r="H18" s="60">
        <v>-2183</v>
      </c>
      <c r="I18" s="60">
        <v>-180</v>
      </c>
    </row>
    <row r="19" spans="1:9" x14ac:dyDescent="0.3">
      <c r="B19" s="152"/>
      <c r="C19" s="61"/>
      <c r="D19" s="62"/>
      <c r="E19" s="62"/>
      <c r="F19" s="62"/>
      <c r="G19" s="62"/>
      <c r="H19" s="60"/>
      <c r="I19" s="60"/>
    </row>
    <row r="20" spans="1:9" ht="42.75" customHeight="1" x14ac:dyDescent="0.3">
      <c r="B20" s="263" t="s">
        <v>47</v>
      </c>
      <c r="C20" s="263" t="s">
        <v>48</v>
      </c>
      <c r="D20" s="263" t="s">
        <v>49</v>
      </c>
      <c r="E20" s="263" t="s">
        <v>50</v>
      </c>
      <c r="F20" s="263" t="s">
        <v>51</v>
      </c>
      <c r="G20" s="263" t="s">
        <v>52</v>
      </c>
      <c r="H20" s="263"/>
      <c r="I20" s="263"/>
    </row>
    <row r="21" spans="1:9" ht="32.25" customHeight="1" x14ac:dyDescent="0.3">
      <c r="B21" s="263"/>
      <c r="C21" s="263"/>
      <c r="D21" s="263"/>
      <c r="E21" s="263"/>
      <c r="F21" s="263"/>
      <c r="G21" s="148">
        <v>2015</v>
      </c>
      <c r="H21" s="148">
        <v>2016</v>
      </c>
      <c r="I21" s="148">
        <v>2017</v>
      </c>
    </row>
    <row r="22" spans="1:9" ht="49.5" x14ac:dyDescent="0.3">
      <c r="B22" s="157" t="s">
        <v>72</v>
      </c>
      <c r="C22" s="158" t="s">
        <v>73</v>
      </c>
      <c r="D22" s="159" t="s">
        <v>56</v>
      </c>
      <c r="E22" s="159" t="s">
        <v>57</v>
      </c>
      <c r="F22" s="159" t="s">
        <v>74</v>
      </c>
      <c r="G22" s="159">
        <v>0</v>
      </c>
      <c r="H22" s="160">
        <v>0</v>
      </c>
      <c r="I22" s="160">
        <v>2</v>
      </c>
    </row>
    <row r="23" spans="1:9" ht="29.25" customHeight="1" x14ac:dyDescent="0.3">
      <c r="B23" s="157" t="s">
        <v>75</v>
      </c>
      <c r="C23" s="158" t="s">
        <v>76</v>
      </c>
      <c r="D23" s="159" t="s">
        <v>56</v>
      </c>
      <c r="E23" s="159" t="s">
        <v>57</v>
      </c>
      <c r="F23" s="160"/>
      <c r="G23" s="160">
        <v>-82</v>
      </c>
      <c r="H23" s="160">
        <v>-85</v>
      </c>
      <c r="I23" s="160">
        <v>-8</v>
      </c>
    </row>
    <row r="24" spans="1:9" x14ac:dyDescent="0.3">
      <c r="B24" s="262" t="s">
        <v>77</v>
      </c>
      <c r="C24" s="262"/>
      <c r="D24" s="262"/>
      <c r="E24" s="262"/>
      <c r="F24" s="159"/>
      <c r="G24" s="149">
        <f>SUM(G25:G27)</f>
        <v>-710</v>
      </c>
      <c r="H24" s="149">
        <f>SUM(H26:H27)</f>
        <v>1237</v>
      </c>
      <c r="I24" s="149">
        <f>SUM(I26:I27)</f>
        <v>0</v>
      </c>
    </row>
    <row r="25" spans="1:9" s="59" customFormat="1" ht="115.5" x14ac:dyDescent="0.3">
      <c r="A25" s="4"/>
      <c r="B25" s="64" t="s">
        <v>245</v>
      </c>
      <c r="C25" s="64" t="s">
        <v>246</v>
      </c>
      <c r="D25" s="155"/>
      <c r="E25" s="64" t="s">
        <v>80</v>
      </c>
      <c r="F25" s="62" t="s">
        <v>247</v>
      </c>
      <c r="G25" s="156">
        <v>65</v>
      </c>
      <c r="H25" s="156"/>
      <c r="I25" s="156"/>
    </row>
    <row r="26" spans="1:9" ht="181.5" x14ac:dyDescent="0.3">
      <c r="B26" s="63" t="s">
        <v>78</v>
      </c>
      <c r="C26" s="63" t="s">
        <v>79</v>
      </c>
      <c r="D26" s="161" t="s">
        <v>56</v>
      </c>
      <c r="E26" s="64" t="s">
        <v>80</v>
      </c>
      <c r="F26" s="64" t="s">
        <v>81</v>
      </c>
      <c r="G26" s="64">
        <v>-1162</v>
      </c>
      <c r="H26" s="154">
        <v>1162</v>
      </c>
      <c r="I26" s="154"/>
    </row>
    <row r="27" spans="1:9" ht="33" x14ac:dyDescent="0.3">
      <c r="B27" s="63" t="s">
        <v>82</v>
      </c>
      <c r="C27" s="63"/>
      <c r="D27" s="161" t="s">
        <v>56</v>
      </c>
      <c r="E27" s="64" t="s">
        <v>57</v>
      </c>
      <c r="F27" s="64"/>
      <c r="G27" s="64">
        <v>387</v>
      </c>
      <c r="H27" s="154">
        <v>75</v>
      </c>
      <c r="I27" s="154"/>
    </row>
    <row r="28" spans="1:9" x14ac:dyDescent="0.3">
      <c r="B28" s="262" t="s">
        <v>83</v>
      </c>
      <c r="C28" s="262"/>
      <c r="D28" s="262"/>
      <c r="E28" s="262"/>
      <c r="F28" s="262"/>
      <c r="G28" s="149">
        <f>G29+G30</f>
        <v>1939</v>
      </c>
      <c r="H28" s="149">
        <f>H29+H30</f>
        <v>-6</v>
      </c>
      <c r="I28" s="149">
        <f>I29+I30</f>
        <v>0</v>
      </c>
    </row>
    <row r="29" spans="1:9" s="59" customFormat="1" ht="49.5" x14ac:dyDescent="0.3">
      <c r="A29" s="4"/>
      <c r="B29" s="61" t="s">
        <v>84</v>
      </c>
      <c r="C29" s="61" t="s">
        <v>85</v>
      </c>
      <c r="D29" s="62" t="s">
        <v>86</v>
      </c>
      <c r="E29" s="62" t="s">
        <v>87</v>
      </c>
      <c r="F29" s="62" t="s">
        <v>88</v>
      </c>
      <c r="G29" s="62">
        <v>1998</v>
      </c>
      <c r="H29" s="62"/>
      <c r="I29" s="62"/>
    </row>
    <row r="30" spans="1:9" ht="33" x14ac:dyDescent="0.3">
      <c r="B30" s="63" t="s">
        <v>89</v>
      </c>
      <c r="C30" s="63" t="s">
        <v>90</v>
      </c>
      <c r="D30" s="161" t="s">
        <v>56</v>
      </c>
      <c r="E30" s="64" t="s">
        <v>57</v>
      </c>
      <c r="F30" s="64" t="s">
        <v>91</v>
      </c>
      <c r="G30" s="64">
        <v>-59</v>
      </c>
      <c r="H30" s="64">
        <v>-6</v>
      </c>
      <c r="I30" s="64"/>
    </row>
    <row r="31" spans="1:9" ht="15" customHeight="1" x14ac:dyDescent="0.3">
      <c r="B31" s="262" t="s">
        <v>92</v>
      </c>
      <c r="C31" s="262"/>
      <c r="D31" s="262"/>
      <c r="E31" s="262"/>
      <c r="F31" s="262"/>
      <c r="G31" s="160">
        <f t="shared" ref="G31:I31" si="0">G32</f>
        <v>66</v>
      </c>
      <c r="H31" s="160">
        <f t="shared" si="0"/>
        <v>16</v>
      </c>
      <c r="I31" s="160">
        <f t="shared" si="0"/>
        <v>60</v>
      </c>
    </row>
    <row r="32" spans="1:9" ht="33" x14ac:dyDescent="0.3">
      <c r="B32" s="61" t="s">
        <v>93</v>
      </c>
      <c r="C32" s="61" t="s">
        <v>94</v>
      </c>
      <c r="D32" s="62" t="s">
        <v>56</v>
      </c>
      <c r="E32" s="64" t="s">
        <v>57</v>
      </c>
      <c r="F32" s="62" t="s">
        <v>95</v>
      </c>
      <c r="G32" s="62">
        <v>66</v>
      </c>
      <c r="H32" s="62">
        <v>16</v>
      </c>
      <c r="I32" s="62">
        <v>60</v>
      </c>
    </row>
    <row r="33" spans="2:9" x14ac:dyDescent="0.3">
      <c r="B33" s="262" t="s">
        <v>96</v>
      </c>
      <c r="C33" s="262"/>
      <c r="D33" s="262"/>
      <c r="E33" s="262"/>
      <c r="F33" s="262"/>
      <c r="G33" s="160">
        <f t="shared" ref="G33" si="1">G34+G35</f>
        <v>370</v>
      </c>
      <c r="H33" s="160">
        <f>H34+H35</f>
        <v>-273</v>
      </c>
      <c r="I33" s="160">
        <f t="shared" ref="I33" si="2">I34+I35</f>
        <v>0</v>
      </c>
    </row>
    <row r="34" spans="2:9" ht="115.5" x14ac:dyDescent="0.3">
      <c r="B34" s="63" t="s">
        <v>97</v>
      </c>
      <c r="C34" s="63" t="s">
        <v>98</v>
      </c>
      <c r="D34" s="62" t="s">
        <v>56</v>
      </c>
      <c r="E34" s="64" t="s">
        <v>57</v>
      </c>
      <c r="F34" s="64" t="s">
        <v>99</v>
      </c>
      <c r="G34" s="64">
        <v>453</v>
      </c>
      <c r="H34" s="64">
        <v>-245</v>
      </c>
      <c r="I34" s="64"/>
    </row>
    <row r="35" spans="2:9" ht="33" x14ac:dyDescent="0.3">
      <c r="B35" s="63" t="s">
        <v>100</v>
      </c>
      <c r="C35" s="63"/>
      <c r="D35" s="62" t="s">
        <v>56</v>
      </c>
      <c r="E35" s="64" t="s">
        <v>57</v>
      </c>
      <c r="F35" s="64" t="s">
        <v>101</v>
      </c>
      <c r="G35" s="64">
        <v>-83</v>
      </c>
      <c r="H35" s="64">
        <v>-28</v>
      </c>
      <c r="I35" s="64"/>
    </row>
    <row r="36" spans="2:9" x14ac:dyDescent="0.3">
      <c r="B36" s="262" t="s">
        <v>102</v>
      </c>
      <c r="C36" s="262"/>
      <c r="D36" s="262"/>
      <c r="E36" s="262"/>
      <c r="F36" s="262"/>
      <c r="G36" s="149">
        <f>SUM(G33+G31+G28+G24+G23+G22+G12+G5)</f>
        <v>-5848</v>
      </c>
      <c r="H36" s="149">
        <f>SUM(H33+H31+H28+H24+H23+H22+H12+H5)</f>
        <v>-2102</v>
      </c>
      <c r="I36" s="149">
        <f>SUM(I33+I31+I28+I24+I23+I22+I12+I5)</f>
        <v>-2919</v>
      </c>
    </row>
    <row r="37" spans="2:9" x14ac:dyDescent="0.3">
      <c r="B37" s="262" t="s">
        <v>103</v>
      </c>
      <c r="C37" s="262"/>
      <c r="D37" s="159" t="s">
        <v>56</v>
      </c>
      <c r="E37" s="159" t="s">
        <v>57</v>
      </c>
      <c r="F37" s="159" t="s">
        <v>104</v>
      </c>
      <c r="G37" s="160">
        <v>1000</v>
      </c>
      <c r="H37" s="160">
        <v>1000</v>
      </c>
      <c r="I37" s="160">
        <v>1000</v>
      </c>
    </row>
    <row r="38" spans="2:9" x14ac:dyDescent="0.3">
      <c r="B38" s="262" t="s">
        <v>105</v>
      </c>
      <c r="C38" s="262"/>
      <c r="D38" s="262"/>
      <c r="E38" s="262"/>
      <c r="F38" s="262"/>
      <c r="G38" s="149">
        <f t="shared" ref="G38" si="3">+G37+G36</f>
        <v>-4848</v>
      </c>
      <c r="H38" s="149">
        <f>+H37+H36</f>
        <v>-1102</v>
      </c>
      <c r="I38" s="149">
        <f t="shared" ref="I38" si="4">+I37+I36</f>
        <v>-1919</v>
      </c>
    </row>
  </sheetData>
  <mergeCells count="29">
    <mergeCell ref="B1:I2"/>
    <mergeCell ref="B3:B4"/>
    <mergeCell ref="C3:C4"/>
    <mergeCell ref="D3:D4"/>
    <mergeCell ref="E3:E4"/>
    <mergeCell ref="F3:F4"/>
    <mergeCell ref="G3:I3"/>
    <mergeCell ref="B5:F5"/>
    <mergeCell ref="B10:B11"/>
    <mergeCell ref="C10:C11"/>
    <mergeCell ref="D10:D11"/>
    <mergeCell ref="E10:E11"/>
    <mergeCell ref="F10:F11"/>
    <mergeCell ref="B7:B9"/>
    <mergeCell ref="H10:I10"/>
    <mergeCell ref="B12:F12"/>
    <mergeCell ref="B20:B21"/>
    <mergeCell ref="C20:C21"/>
    <mergeCell ref="D20:D21"/>
    <mergeCell ref="E20:E21"/>
    <mergeCell ref="F20:F21"/>
    <mergeCell ref="G20:I20"/>
    <mergeCell ref="B38:F38"/>
    <mergeCell ref="B24:E24"/>
    <mergeCell ref="B28:F28"/>
    <mergeCell ref="B31:F31"/>
    <mergeCell ref="B33:F33"/>
    <mergeCell ref="B36:F36"/>
    <mergeCell ref="B37:C37"/>
  </mergeCells>
  <hyperlinks>
    <hyperlink ref="A1" location="Indice!A1" display="&lt;&lt;"/>
  </hyperlinks>
  <pageMargins left="0.7" right="0.7" top="0.75" bottom="0.75" header="0.3" footer="0.3"/>
  <pageSetup paperSize="9" scale="47" orientation="portrait" r:id="rId1"/>
  <ignoredErrors>
    <ignoredError sqref="G5"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I22"/>
  <sheetViews>
    <sheetView showGridLines="0" zoomScaleNormal="100" workbookViewId="0"/>
  </sheetViews>
  <sheetFormatPr baseColWidth="10" defaultRowHeight="16.5" x14ac:dyDescent="0.3"/>
  <cols>
    <col min="1" max="1" width="3" style="4" bestFit="1" customWidth="1"/>
    <col min="2" max="2" width="38" style="68" customWidth="1"/>
    <col min="3" max="3" width="66.140625" style="68" customWidth="1"/>
    <col min="4" max="4" width="18.140625" style="68" customWidth="1"/>
    <col min="5" max="5" width="26.7109375" style="68" customWidth="1"/>
    <col min="6" max="8" width="9.5703125" style="110" customWidth="1"/>
    <col min="9" max="9" width="2" style="68" customWidth="1"/>
    <col min="10" max="235" width="11.42578125" style="68"/>
    <col min="236" max="236" width="32.140625" style="68" customWidth="1"/>
    <col min="237" max="237" width="66.140625" style="68" customWidth="1"/>
    <col min="238" max="238" width="19" style="68" customWidth="1"/>
    <col min="239" max="239" width="26.7109375" style="68" customWidth="1"/>
    <col min="240" max="240" width="14.7109375" style="68" customWidth="1"/>
    <col min="241" max="241" width="17" style="68" customWidth="1"/>
    <col min="242" max="244" width="14.7109375" style="68" customWidth="1"/>
    <col min="245" max="245" width="11.42578125" style="68"/>
    <col min="246" max="246" width="6.28515625" style="68" customWidth="1"/>
    <col min="247" max="248" width="0" style="68" hidden="1" customWidth="1"/>
    <col min="249" max="252" width="11.42578125" style="68"/>
    <col min="253" max="253" width="14" style="68" customWidth="1"/>
    <col min="254" max="491" width="11.42578125" style="68"/>
    <col min="492" max="492" width="32.140625" style="68" customWidth="1"/>
    <col min="493" max="493" width="66.140625" style="68" customWidth="1"/>
    <col min="494" max="494" width="19" style="68" customWidth="1"/>
    <col min="495" max="495" width="26.7109375" style="68" customWidth="1"/>
    <col min="496" max="496" width="14.7109375" style="68" customWidth="1"/>
    <col min="497" max="497" width="17" style="68" customWidth="1"/>
    <col min="498" max="500" width="14.7109375" style="68" customWidth="1"/>
    <col min="501" max="501" width="11.42578125" style="68"/>
    <col min="502" max="502" width="6.28515625" style="68" customWidth="1"/>
    <col min="503" max="504" width="0" style="68" hidden="1" customWidth="1"/>
    <col min="505" max="508" width="11.42578125" style="68"/>
    <col min="509" max="509" width="14" style="68" customWidth="1"/>
    <col min="510" max="747" width="11.42578125" style="68"/>
    <col min="748" max="748" width="32.140625" style="68" customWidth="1"/>
    <col min="749" max="749" width="66.140625" style="68" customWidth="1"/>
    <col min="750" max="750" width="19" style="68" customWidth="1"/>
    <col min="751" max="751" width="26.7109375" style="68" customWidth="1"/>
    <col min="752" max="752" width="14.7109375" style="68" customWidth="1"/>
    <col min="753" max="753" width="17" style="68" customWidth="1"/>
    <col min="754" max="756" width="14.7109375" style="68" customWidth="1"/>
    <col min="757" max="757" width="11.42578125" style="68"/>
    <col min="758" max="758" width="6.28515625" style="68" customWidth="1"/>
    <col min="759" max="760" width="0" style="68" hidden="1" customWidth="1"/>
    <col min="761" max="764" width="11.42578125" style="68"/>
    <col min="765" max="765" width="14" style="68" customWidth="1"/>
    <col min="766" max="1003" width="11.42578125" style="68"/>
    <col min="1004" max="1004" width="32.140625" style="68" customWidth="1"/>
    <col min="1005" max="1005" width="66.140625" style="68" customWidth="1"/>
    <col min="1006" max="1006" width="19" style="68" customWidth="1"/>
    <col min="1007" max="1007" width="26.7109375" style="68" customWidth="1"/>
    <col min="1008" max="1008" width="14.7109375" style="68" customWidth="1"/>
    <col min="1009" max="1009" width="17" style="68" customWidth="1"/>
    <col min="1010" max="1012" width="14.7109375" style="68" customWidth="1"/>
    <col min="1013" max="1013" width="11.42578125" style="68"/>
    <col min="1014" max="1014" width="6.28515625" style="68" customWidth="1"/>
    <col min="1015" max="1016" width="0" style="68" hidden="1" customWidth="1"/>
    <col min="1017" max="1020" width="11.42578125" style="68"/>
    <col min="1021" max="1021" width="14" style="68" customWidth="1"/>
    <col min="1022" max="1259" width="11.42578125" style="68"/>
    <col min="1260" max="1260" width="32.140625" style="68" customWidth="1"/>
    <col min="1261" max="1261" width="66.140625" style="68" customWidth="1"/>
    <col min="1262" max="1262" width="19" style="68" customWidth="1"/>
    <col min="1263" max="1263" width="26.7109375" style="68" customWidth="1"/>
    <col min="1264" max="1264" width="14.7109375" style="68" customWidth="1"/>
    <col min="1265" max="1265" width="17" style="68" customWidth="1"/>
    <col min="1266" max="1268" width="14.7109375" style="68" customWidth="1"/>
    <col min="1269" max="1269" width="11.42578125" style="68"/>
    <col min="1270" max="1270" width="6.28515625" style="68" customWidth="1"/>
    <col min="1271" max="1272" width="0" style="68" hidden="1" customWidth="1"/>
    <col min="1273" max="1276" width="11.42578125" style="68"/>
    <col min="1277" max="1277" width="14" style="68" customWidth="1"/>
    <col min="1278" max="1515" width="11.42578125" style="68"/>
    <col min="1516" max="1516" width="32.140625" style="68" customWidth="1"/>
    <col min="1517" max="1517" width="66.140625" style="68" customWidth="1"/>
    <col min="1518" max="1518" width="19" style="68" customWidth="1"/>
    <col min="1519" max="1519" width="26.7109375" style="68" customWidth="1"/>
    <col min="1520" max="1520" width="14.7109375" style="68" customWidth="1"/>
    <col min="1521" max="1521" width="17" style="68" customWidth="1"/>
    <col min="1522" max="1524" width="14.7109375" style="68" customWidth="1"/>
    <col min="1525" max="1525" width="11.42578125" style="68"/>
    <col min="1526" max="1526" width="6.28515625" style="68" customWidth="1"/>
    <col min="1527" max="1528" width="0" style="68" hidden="1" customWidth="1"/>
    <col min="1529" max="1532" width="11.42578125" style="68"/>
    <col min="1533" max="1533" width="14" style="68" customWidth="1"/>
    <col min="1534" max="1771" width="11.42578125" style="68"/>
    <col min="1772" max="1772" width="32.140625" style="68" customWidth="1"/>
    <col min="1773" max="1773" width="66.140625" style="68" customWidth="1"/>
    <col min="1774" max="1774" width="19" style="68" customWidth="1"/>
    <col min="1775" max="1775" width="26.7109375" style="68" customWidth="1"/>
    <col min="1776" max="1776" width="14.7109375" style="68" customWidth="1"/>
    <col min="1777" max="1777" width="17" style="68" customWidth="1"/>
    <col min="1778" max="1780" width="14.7109375" style="68" customWidth="1"/>
    <col min="1781" max="1781" width="11.42578125" style="68"/>
    <col min="1782" max="1782" width="6.28515625" style="68" customWidth="1"/>
    <col min="1783" max="1784" width="0" style="68" hidden="1" customWidth="1"/>
    <col min="1785" max="1788" width="11.42578125" style="68"/>
    <col min="1789" max="1789" width="14" style="68" customWidth="1"/>
    <col min="1790" max="2027" width="11.42578125" style="68"/>
    <col min="2028" max="2028" width="32.140625" style="68" customWidth="1"/>
    <col min="2029" max="2029" width="66.140625" style="68" customWidth="1"/>
    <col min="2030" max="2030" width="19" style="68" customWidth="1"/>
    <col min="2031" max="2031" width="26.7109375" style="68" customWidth="1"/>
    <col min="2032" max="2032" width="14.7109375" style="68" customWidth="1"/>
    <col min="2033" max="2033" width="17" style="68" customWidth="1"/>
    <col min="2034" max="2036" width="14.7109375" style="68" customWidth="1"/>
    <col min="2037" max="2037" width="11.42578125" style="68"/>
    <col min="2038" max="2038" width="6.28515625" style="68" customWidth="1"/>
    <col min="2039" max="2040" width="0" style="68" hidden="1" customWidth="1"/>
    <col min="2041" max="2044" width="11.42578125" style="68"/>
    <col min="2045" max="2045" width="14" style="68" customWidth="1"/>
    <col min="2046" max="2283" width="11.42578125" style="68"/>
    <col min="2284" max="2284" width="32.140625" style="68" customWidth="1"/>
    <col min="2285" max="2285" width="66.140625" style="68" customWidth="1"/>
    <col min="2286" max="2286" width="19" style="68" customWidth="1"/>
    <col min="2287" max="2287" width="26.7109375" style="68" customWidth="1"/>
    <col min="2288" max="2288" width="14.7109375" style="68" customWidth="1"/>
    <col min="2289" max="2289" width="17" style="68" customWidth="1"/>
    <col min="2290" max="2292" width="14.7109375" style="68" customWidth="1"/>
    <col min="2293" max="2293" width="11.42578125" style="68"/>
    <col min="2294" max="2294" width="6.28515625" style="68" customWidth="1"/>
    <col min="2295" max="2296" width="0" style="68" hidden="1" customWidth="1"/>
    <col min="2297" max="2300" width="11.42578125" style="68"/>
    <col min="2301" max="2301" width="14" style="68" customWidth="1"/>
    <col min="2302" max="2539" width="11.42578125" style="68"/>
    <col min="2540" max="2540" width="32.140625" style="68" customWidth="1"/>
    <col min="2541" max="2541" width="66.140625" style="68" customWidth="1"/>
    <col min="2542" max="2542" width="19" style="68" customWidth="1"/>
    <col min="2543" max="2543" width="26.7109375" style="68" customWidth="1"/>
    <col min="2544" max="2544" width="14.7109375" style="68" customWidth="1"/>
    <col min="2545" max="2545" width="17" style="68" customWidth="1"/>
    <col min="2546" max="2548" width="14.7109375" style="68" customWidth="1"/>
    <col min="2549" max="2549" width="11.42578125" style="68"/>
    <col min="2550" max="2550" width="6.28515625" style="68" customWidth="1"/>
    <col min="2551" max="2552" width="0" style="68" hidden="1" customWidth="1"/>
    <col min="2553" max="2556" width="11.42578125" style="68"/>
    <col min="2557" max="2557" width="14" style="68" customWidth="1"/>
    <col min="2558" max="2795" width="11.42578125" style="68"/>
    <col min="2796" max="2796" width="32.140625" style="68" customWidth="1"/>
    <col min="2797" max="2797" width="66.140625" style="68" customWidth="1"/>
    <col min="2798" max="2798" width="19" style="68" customWidth="1"/>
    <col min="2799" max="2799" width="26.7109375" style="68" customWidth="1"/>
    <col min="2800" max="2800" width="14.7109375" style="68" customWidth="1"/>
    <col min="2801" max="2801" width="17" style="68" customWidth="1"/>
    <col min="2802" max="2804" width="14.7109375" style="68" customWidth="1"/>
    <col min="2805" max="2805" width="11.42578125" style="68"/>
    <col min="2806" max="2806" width="6.28515625" style="68" customWidth="1"/>
    <col min="2807" max="2808" width="0" style="68" hidden="1" customWidth="1"/>
    <col min="2809" max="2812" width="11.42578125" style="68"/>
    <col min="2813" max="2813" width="14" style="68" customWidth="1"/>
    <col min="2814" max="3051" width="11.42578125" style="68"/>
    <col min="3052" max="3052" width="32.140625" style="68" customWidth="1"/>
    <col min="3053" max="3053" width="66.140625" style="68" customWidth="1"/>
    <col min="3054" max="3054" width="19" style="68" customWidth="1"/>
    <col min="3055" max="3055" width="26.7109375" style="68" customWidth="1"/>
    <col min="3056" max="3056" width="14.7109375" style="68" customWidth="1"/>
    <col min="3057" max="3057" width="17" style="68" customWidth="1"/>
    <col min="3058" max="3060" width="14.7109375" style="68" customWidth="1"/>
    <col min="3061" max="3061" width="11.42578125" style="68"/>
    <col min="3062" max="3062" width="6.28515625" style="68" customWidth="1"/>
    <col min="3063" max="3064" width="0" style="68" hidden="1" customWidth="1"/>
    <col min="3065" max="3068" width="11.42578125" style="68"/>
    <col min="3069" max="3069" width="14" style="68" customWidth="1"/>
    <col min="3070" max="3307" width="11.42578125" style="68"/>
    <col min="3308" max="3308" width="32.140625" style="68" customWidth="1"/>
    <col min="3309" max="3309" width="66.140625" style="68" customWidth="1"/>
    <col min="3310" max="3310" width="19" style="68" customWidth="1"/>
    <col min="3311" max="3311" width="26.7109375" style="68" customWidth="1"/>
    <col min="3312" max="3312" width="14.7109375" style="68" customWidth="1"/>
    <col min="3313" max="3313" width="17" style="68" customWidth="1"/>
    <col min="3314" max="3316" width="14.7109375" style="68" customWidth="1"/>
    <col min="3317" max="3317" width="11.42578125" style="68"/>
    <col min="3318" max="3318" width="6.28515625" style="68" customWidth="1"/>
    <col min="3319" max="3320" width="0" style="68" hidden="1" customWidth="1"/>
    <col min="3321" max="3324" width="11.42578125" style="68"/>
    <col min="3325" max="3325" width="14" style="68" customWidth="1"/>
    <col min="3326" max="3563" width="11.42578125" style="68"/>
    <col min="3564" max="3564" width="32.140625" style="68" customWidth="1"/>
    <col min="3565" max="3565" width="66.140625" style="68" customWidth="1"/>
    <col min="3566" max="3566" width="19" style="68" customWidth="1"/>
    <col min="3567" max="3567" width="26.7109375" style="68" customWidth="1"/>
    <col min="3568" max="3568" width="14.7109375" style="68" customWidth="1"/>
    <col min="3569" max="3569" width="17" style="68" customWidth="1"/>
    <col min="3570" max="3572" width="14.7109375" style="68" customWidth="1"/>
    <col min="3573" max="3573" width="11.42578125" style="68"/>
    <col min="3574" max="3574" width="6.28515625" style="68" customWidth="1"/>
    <col min="3575" max="3576" width="0" style="68" hidden="1" customWidth="1"/>
    <col min="3577" max="3580" width="11.42578125" style="68"/>
    <col min="3581" max="3581" width="14" style="68" customWidth="1"/>
    <col min="3582" max="3819" width="11.42578125" style="68"/>
    <col min="3820" max="3820" width="32.140625" style="68" customWidth="1"/>
    <col min="3821" max="3821" width="66.140625" style="68" customWidth="1"/>
    <col min="3822" max="3822" width="19" style="68" customWidth="1"/>
    <col min="3823" max="3823" width="26.7109375" style="68" customWidth="1"/>
    <col min="3824" max="3824" width="14.7109375" style="68" customWidth="1"/>
    <col min="3825" max="3825" width="17" style="68" customWidth="1"/>
    <col min="3826" max="3828" width="14.7109375" style="68" customWidth="1"/>
    <col min="3829" max="3829" width="11.42578125" style="68"/>
    <col min="3830" max="3830" width="6.28515625" style="68" customWidth="1"/>
    <col min="3831" max="3832" width="0" style="68" hidden="1" customWidth="1"/>
    <col min="3833" max="3836" width="11.42578125" style="68"/>
    <col min="3837" max="3837" width="14" style="68" customWidth="1"/>
    <col min="3838" max="4075" width="11.42578125" style="68"/>
    <col min="4076" max="4076" width="32.140625" style="68" customWidth="1"/>
    <col min="4077" max="4077" width="66.140625" style="68" customWidth="1"/>
    <col min="4078" max="4078" width="19" style="68" customWidth="1"/>
    <col min="4079" max="4079" width="26.7109375" style="68" customWidth="1"/>
    <col min="4080" max="4080" width="14.7109375" style="68" customWidth="1"/>
    <col min="4081" max="4081" width="17" style="68" customWidth="1"/>
    <col min="4082" max="4084" width="14.7109375" style="68" customWidth="1"/>
    <col min="4085" max="4085" width="11.42578125" style="68"/>
    <col min="4086" max="4086" width="6.28515625" style="68" customWidth="1"/>
    <col min="4087" max="4088" width="0" style="68" hidden="1" customWidth="1"/>
    <col min="4089" max="4092" width="11.42578125" style="68"/>
    <col min="4093" max="4093" width="14" style="68" customWidth="1"/>
    <col min="4094" max="4331" width="11.42578125" style="68"/>
    <col min="4332" max="4332" width="32.140625" style="68" customWidth="1"/>
    <col min="4333" max="4333" width="66.140625" style="68" customWidth="1"/>
    <col min="4334" max="4334" width="19" style="68" customWidth="1"/>
    <col min="4335" max="4335" width="26.7109375" style="68" customWidth="1"/>
    <col min="4336" max="4336" width="14.7109375" style="68" customWidth="1"/>
    <col min="4337" max="4337" width="17" style="68" customWidth="1"/>
    <col min="4338" max="4340" width="14.7109375" style="68" customWidth="1"/>
    <col min="4341" max="4341" width="11.42578125" style="68"/>
    <col min="4342" max="4342" width="6.28515625" style="68" customWidth="1"/>
    <col min="4343" max="4344" width="0" style="68" hidden="1" customWidth="1"/>
    <col min="4345" max="4348" width="11.42578125" style="68"/>
    <col min="4349" max="4349" width="14" style="68" customWidth="1"/>
    <col min="4350" max="4587" width="11.42578125" style="68"/>
    <col min="4588" max="4588" width="32.140625" style="68" customWidth="1"/>
    <col min="4589" max="4589" width="66.140625" style="68" customWidth="1"/>
    <col min="4590" max="4590" width="19" style="68" customWidth="1"/>
    <col min="4591" max="4591" width="26.7109375" style="68" customWidth="1"/>
    <col min="4592" max="4592" width="14.7109375" style="68" customWidth="1"/>
    <col min="4593" max="4593" width="17" style="68" customWidth="1"/>
    <col min="4594" max="4596" width="14.7109375" style="68" customWidth="1"/>
    <col min="4597" max="4597" width="11.42578125" style="68"/>
    <col min="4598" max="4598" width="6.28515625" style="68" customWidth="1"/>
    <col min="4599" max="4600" width="0" style="68" hidden="1" customWidth="1"/>
    <col min="4601" max="4604" width="11.42578125" style="68"/>
    <col min="4605" max="4605" width="14" style="68" customWidth="1"/>
    <col min="4606" max="4843" width="11.42578125" style="68"/>
    <col min="4844" max="4844" width="32.140625" style="68" customWidth="1"/>
    <col min="4845" max="4845" width="66.140625" style="68" customWidth="1"/>
    <col min="4846" max="4846" width="19" style="68" customWidth="1"/>
    <col min="4847" max="4847" width="26.7109375" style="68" customWidth="1"/>
    <col min="4848" max="4848" width="14.7109375" style="68" customWidth="1"/>
    <col min="4849" max="4849" width="17" style="68" customWidth="1"/>
    <col min="4850" max="4852" width="14.7109375" style="68" customWidth="1"/>
    <col min="4853" max="4853" width="11.42578125" style="68"/>
    <col min="4854" max="4854" width="6.28515625" style="68" customWidth="1"/>
    <col min="4855" max="4856" width="0" style="68" hidden="1" customWidth="1"/>
    <col min="4857" max="4860" width="11.42578125" style="68"/>
    <col min="4861" max="4861" width="14" style="68" customWidth="1"/>
    <col min="4862" max="5099" width="11.42578125" style="68"/>
    <col min="5100" max="5100" width="32.140625" style="68" customWidth="1"/>
    <col min="5101" max="5101" width="66.140625" style="68" customWidth="1"/>
    <col min="5102" max="5102" width="19" style="68" customWidth="1"/>
    <col min="5103" max="5103" width="26.7109375" style="68" customWidth="1"/>
    <col min="5104" max="5104" width="14.7109375" style="68" customWidth="1"/>
    <col min="5105" max="5105" width="17" style="68" customWidth="1"/>
    <col min="5106" max="5108" width="14.7109375" style="68" customWidth="1"/>
    <col min="5109" max="5109" width="11.42578125" style="68"/>
    <col min="5110" max="5110" width="6.28515625" style="68" customWidth="1"/>
    <col min="5111" max="5112" width="0" style="68" hidden="1" customWidth="1"/>
    <col min="5113" max="5116" width="11.42578125" style="68"/>
    <col min="5117" max="5117" width="14" style="68" customWidth="1"/>
    <col min="5118" max="5355" width="11.42578125" style="68"/>
    <col min="5356" max="5356" width="32.140625" style="68" customWidth="1"/>
    <col min="5357" max="5357" width="66.140625" style="68" customWidth="1"/>
    <col min="5358" max="5358" width="19" style="68" customWidth="1"/>
    <col min="5359" max="5359" width="26.7109375" style="68" customWidth="1"/>
    <col min="5360" max="5360" width="14.7109375" style="68" customWidth="1"/>
    <col min="5361" max="5361" width="17" style="68" customWidth="1"/>
    <col min="5362" max="5364" width="14.7109375" style="68" customWidth="1"/>
    <col min="5365" max="5365" width="11.42578125" style="68"/>
    <col min="5366" max="5366" width="6.28515625" style="68" customWidth="1"/>
    <col min="5367" max="5368" width="0" style="68" hidden="1" customWidth="1"/>
    <col min="5369" max="5372" width="11.42578125" style="68"/>
    <col min="5373" max="5373" width="14" style="68" customWidth="1"/>
    <col min="5374" max="5611" width="11.42578125" style="68"/>
    <col min="5612" max="5612" width="32.140625" style="68" customWidth="1"/>
    <col min="5613" max="5613" width="66.140625" style="68" customWidth="1"/>
    <col min="5614" max="5614" width="19" style="68" customWidth="1"/>
    <col min="5615" max="5615" width="26.7109375" style="68" customWidth="1"/>
    <col min="5616" max="5616" width="14.7109375" style="68" customWidth="1"/>
    <col min="5617" max="5617" width="17" style="68" customWidth="1"/>
    <col min="5618" max="5620" width="14.7109375" style="68" customWidth="1"/>
    <col min="5621" max="5621" width="11.42578125" style="68"/>
    <col min="5622" max="5622" width="6.28515625" style="68" customWidth="1"/>
    <col min="5623" max="5624" width="0" style="68" hidden="1" customWidth="1"/>
    <col min="5625" max="5628" width="11.42578125" style="68"/>
    <col min="5629" max="5629" width="14" style="68" customWidth="1"/>
    <col min="5630" max="5867" width="11.42578125" style="68"/>
    <col min="5868" max="5868" width="32.140625" style="68" customWidth="1"/>
    <col min="5869" max="5869" width="66.140625" style="68" customWidth="1"/>
    <col min="5870" max="5870" width="19" style="68" customWidth="1"/>
    <col min="5871" max="5871" width="26.7109375" style="68" customWidth="1"/>
    <col min="5872" max="5872" width="14.7109375" style="68" customWidth="1"/>
    <col min="5873" max="5873" width="17" style="68" customWidth="1"/>
    <col min="5874" max="5876" width="14.7109375" style="68" customWidth="1"/>
    <col min="5877" max="5877" width="11.42578125" style="68"/>
    <col min="5878" max="5878" width="6.28515625" style="68" customWidth="1"/>
    <col min="5879" max="5880" width="0" style="68" hidden="1" customWidth="1"/>
    <col min="5881" max="5884" width="11.42578125" style="68"/>
    <col min="5885" max="5885" width="14" style="68" customWidth="1"/>
    <col min="5886" max="6123" width="11.42578125" style="68"/>
    <col min="6124" max="6124" width="32.140625" style="68" customWidth="1"/>
    <col min="6125" max="6125" width="66.140625" style="68" customWidth="1"/>
    <col min="6126" max="6126" width="19" style="68" customWidth="1"/>
    <col min="6127" max="6127" width="26.7109375" style="68" customWidth="1"/>
    <col min="6128" max="6128" width="14.7109375" style="68" customWidth="1"/>
    <col min="6129" max="6129" width="17" style="68" customWidth="1"/>
    <col min="6130" max="6132" width="14.7109375" style="68" customWidth="1"/>
    <col min="6133" max="6133" width="11.42578125" style="68"/>
    <col min="6134" max="6134" width="6.28515625" style="68" customWidth="1"/>
    <col min="6135" max="6136" width="0" style="68" hidden="1" customWidth="1"/>
    <col min="6137" max="6140" width="11.42578125" style="68"/>
    <col min="6141" max="6141" width="14" style="68" customWidth="1"/>
    <col min="6142" max="6379" width="11.42578125" style="68"/>
    <col min="6380" max="6380" width="32.140625" style="68" customWidth="1"/>
    <col min="6381" max="6381" width="66.140625" style="68" customWidth="1"/>
    <col min="6382" max="6382" width="19" style="68" customWidth="1"/>
    <col min="6383" max="6383" width="26.7109375" style="68" customWidth="1"/>
    <col min="6384" max="6384" width="14.7109375" style="68" customWidth="1"/>
    <col min="6385" max="6385" width="17" style="68" customWidth="1"/>
    <col min="6386" max="6388" width="14.7109375" style="68" customWidth="1"/>
    <col min="6389" max="6389" width="11.42578125" style="68"/>
    <col min="6390" max="6390" width="6.28515625" style="68" customWidth="1"/>
    <col min="6391" max="6392" width="0" style="68" hidden="1" customWidth="1"/>
    <col min="6393" max="6396" width="11.42578125" style="68"/>
    <col min="6397" max="6397" width="14" style="68" customWidth="1"/>
    <col min="6398" max="6635" width="11.42578125" style="68"/>
    <col min="6636" max="6636" width="32.140625" style="68" customWidth="1"/>
    <col min="6637" max="6637" width="66.140625" style="68" customWidth="1"/>
    <col min="6638" max="6638" width="19" style="68" customWidth="1"/>
    <col min="6639" max="6639" width="26.7109375" style="68" customWidth="1"/>
    <col min="6640" max="6640" width="14.7109375" style="68" customWidth="1"/>
    <col min="6641" max="6641" width="17" style="68" customWidth="1"/>
    <col min="6642" max="6644" width="14.7109375" style="68" customWidth="1"/>
    <col min="6645" max="6645" width="11.42578125" style="68"/>
    <col min="6646" max="6646" width="6.28515625" style="68" customWidth="1"/>
    <col min="6647" max="6648" width="0" style="68" hidden="1" customWidth="1"/>
    <col min="6649" max="6652" width="11.42578125" style="68"/>
    <col min="6653" max="6653" width="14" style="68" customWidth="1"/>
    <col min="6654" max="6891" width="11.42578125" style="68"/>
    <col min="6892" max="6892" width="32.140625" style="68" customWidth="1"/>
    <col min="6893" max="6893" width="66.140625" style="68" customWidth="1"/>
    <col min="6894" max="6894" width="19" style="68" customWidth="1"/>
    <col min="6895" max="6895" width="26.7109375" style="68" customWidth="1"/>
    <col min="6896" max="6896" width="14.7109375" style="68" customWidth="1"/>
    <col min="6897" max="6897" width="17" style="68" customWidth="1"/>
    <col min="6898" max="6900" width="14.7109375" style="68" customWidth="1"/>
    <col min="6901" max="6901" width="11.42578125" style="68"/>
    <col min="6902" max="6902" width="6.28515625" style="68" customWidth="1"/>
    <col min="6903" max="6904" width="0" style="68" hidden="1" customWidth="1"/>
    <col min="6905" max="6908" width="11.42578125" style="68"/>
    <col min="6909" max="6909" width="14" style="68" customWidth="1"/>
    <col min="6910" max="7147" width="11.42578125" style="68"/>
    <col min="7148" max="7148" width="32.140625" style="68" customWidth="1"/>
    <col min="7149" max="7149" width="66.140625" style="68" customWidth="1"/>
    <col min="7150" max="7150" width="19" style="68" customWidth="1"/>
    <col min="7151" max="7151" width="26.7109375" style="68" customWidth="1"/>
    <col min="7152" max="7152" width="14.7109375" style="68" customWidth="1"/>
    <col min="7153" max="7153" width="17" style="68" customWidth="1"/>
    <col min="7154" max="7156" width="14.7109375" style="68" customWidth="1"/>
    <col min="7157" max="7157" width="11.42578125" style="68"/>
    <col min="7158" max="7158" width="6.28515625" style="68" customWidth="1"/>
    <col min="7159" max="7160" width="0" style="68" hidden="1" customWidth="1"/>
    <col min="7161" max="7164" width="11.42578125" style="68"/>
    <col min="7165" max="7165" width="14" style="68" customWidth="1"/>
    <col min="7166" max="7403" width="11.42578125" style="68"/>
    <col min="7404" max="7404" width="32.140625" style="68" customWidth="1"/>
    <col min="7405" max="7405" width="66.140625" style="68" customWidth="1"/>
    <col min="7406" max="7406" width="19" style="68" customWidth="1"/>
    <col min="7407" max="7407" width="26.7109375" style="68" customWidth="1"/>
    <col min="7408" max="7408" width="14.7109375" style="68" customWidth="1"/>
    <col min="7409" max="7409" width="17" style="68" customWidth="1"/>
    <col min="7410" max="7412" width="14.7109375" style="68" customWidth="1"/>
    <col min="7413" max="7413" width="11.42578125" style="68"/>
    <col min="7414" max="7414" width="6.28515625" style="68" customWidth="1"/>
    <col min="7415" max="7416" width="0" style="68" hidden="1" customWidth="1"/>
    <col min="7417" max="7420" width="11.42578125" style="68"/>
    <col min="7421" max="7421" width="14" style="68" customWidth="1"/>
    <col min="7422" max="7659" width="11.42578125" style="68"/>
    <col min="7660" max="7660" width="32.140625" style="68" customWidth="1"/>
    <col min="7661" max="7661" width="66.140625" style="68" customWidth="1"/>
    <col min="7662" max="7662" width="19" style="68" customWidth="1"/>
    <col min="7663" max="7663" width="26.7109375" style="68" customWidth="1"/>
    <col min="7664" max="7664" width="14.7109375" style="68" customWidth="1"/>
    <col min="7665" max="7665" width="17" style="68" customWidth="1"/>
    <col min="7666" max="7668" width="14.7109375" style="68" customWidth="1"/>
    <col min="7669" max="7669" width="11.42578125" style="68"/>
    <col min="7670" max="7670" width="6.28515625" style="68" customWidth="1"/>
    <col min="7671" max="7672" width="0" style="68" hidden="1" customWidth="1"/>
    <col min="7673" max="7676" width="11.42578125" style="68"/>
    <col min="7677" max="7677" width="14" style="68" customWidth="1"/>
    <col min="7678" max="7915" width="11.42578125" style="68"/>
    <col min="7916" max="7916" width="32.140625" style="68" customWidth="1"/>
    <col min="7917" max="7917" width="66.140625" style="68" customWidth="1"/>
    <col min="7918" max="7918" width="19" style="68" customWidth="1"/>
    <col min="7919" max="7919" width="26.7109375" style="68" customWidth="1"/>
    <col min="7920" max="7920" width="14.7109375" style="68" customWidth="1"/>
    <col min="7921" max="7921" width="17" style="68" customWidth="1"/>
    <col min="7922" max="7924" width="14.7109375" style="68" customWidth="1"/>
    <col min="7925" max="7925" width="11.42578125" style="68"/>
    <col min="7926" max="7926" width="6.28515625" style="68" customWidth="1"/>
    <col min="7927" max="7928" width="0" style="68" hidden="1" customWidth="1"/>
    <col min="7929" max="7932" width="11.42578125" style="68"/>
    <col min="7933" max="7933" width="14" style="68" customWidth="1"/>
    <col min="7934" max="8171" width="11.42578125" style="68"/>
    <col min="8172" max="8172" width="32.140625" style="68" customWidth="1"/>
    <col min="8173" max="8173" width="66.140625" style="68" customWidth="1"/>
    <col min="8174" max="8174" width="19" style="68" customWidth="1"/>
    <col min="8175" max="8175" width="26.7109375" style="68" customWidth="1"/>
    <col min="8176" max="8176" width="14.7109375" style="68" customWidth="1"/>
    <col min="8177" max="8177" width="17" style="68" customWidth="1"/>
    <col min="8178" max="8180" width="14.7109375" style="68" customWidth="1"/>
    <col min="8181" max="8181" width="11.42578125" style="68"/>
    <col min="8182" max="8182" width="6.28515625" style="68" customWidth="1"/>
    <col min="8183" max="8184" width="0" style="68" hidden="1" customWidth="1"/>
    <col min="8185" max="8188" width="11.42578125" style="68"/>
    <col min="8189" max="8189" width="14" style="68" customWidth="1"/>
    <col min="8190" max="8427" width="11.42578125" style="68"/>
    <col min="8428" max="8428" width="32.140625" style="68" customWidth="1"/>
    <col min="8429" max="8429" width="66.140625" style="68" customWidth="1"/>
    <col min="8430" max="8430" width="19" style="68" customWidth="1"/>
    <col min="8431" max="8431" width="26.7109375" style="68" customWidth="1"/>
    <col min="8432" max="8432" width="14.7109375" style="68" customWidth="1"/>
    <col min="8433" max="8433" width="17" style="68" customWidth="1"/>
    <col min="8434" max="8436" width="14.7109375" style="68" customWidth="1"/>
    <col min="8437" max="8437" width="11.42578125" style="68"/>
    <col min="8438" max="8438" width="6.28515625" style="68" customWidth="1"/>
    <col min="8439" max="8440" width="0" style="68" hidden="1" customWidth="1"/>
    <col min="8441" max="8444" width="11.42578125" style="68"/>
    <col min="8445" max="8445" width="14" style="68" customWidth="1"/>
    <col min="8446" max="8683" width="11.42578125" style="68"/>
    <col min="8684" max="8684" width="32.140625" style="68" customWidth="1"/>
    <col min="8685" max="8685" width="66.140625" style="68" customWidth="1"/>
    <col min="8686" max="8686" width="19" style="68" customWidth="1"/>
    <col min="8687" max="8687" width="26.7109375" style="68" customWidth="1"/>
    <col min="8688" max="8688" width="14.7109375" style="68" customWidth="1"/>
    <col min="8689" max="8689" width="17" style="68" customWidth="1"/>
    <col min="8690" max="8692" width="14.7109375" style="68" customWidth="1"/>
    <col min="8693" max="8693" width="11.42578125" style="68"/>
    <col min="8694" max="8694" width="6.28515625" style="68" customWidth="1"/>
    <col min="8695" max="8696" width="0" style="68" hidden="1" customWidth="1"/>
    <col min="8697" max="8700" width="11.42578125" style="68"/>
    <col min="8701" max="8701" width="14" style="68" customWidth="1"/>
    <col min="8702" max="8939" width="11.42578125" style="68"/>
    <col min="8940" max="8940" width="32.140625" style="68" customWidth="1"/>
    <col min="8941" max="8941" width="66.140625" style="68" customWidth="1"/>
    <col min="8942" max="8942" width="19" style="68" customWidth="1"/>
    <col min="8943" max="8943" width="26.7109375" style="68" customWidth="1"/>
    <col min="8944" max="8944" width="14.7109375" style="68" customWidth="1"/>
    <col min="8945" max="8945" width="17" style="68" customWidth="1"/>
    <col min="8946" max="8948" width="14.7109375" style="68" customWidth="1"/>
    <col min="8949" max="8949" width="11.42578125" style="68"/>
    <col min="8950" max="8950" width="6.28515625" style="68" customWidth="1"/>
    <col min="8951" max="8952" width="0" style="68" hidden="1" customWidth="1"/>
    <col min="8953" max="8956" width="11.42578125" style="68"/>
    <col min="8957" max="8957" width="14" style="68" customWidth="1"/>
    <col min="8958" max="9195" width="11.42578125" style="68"/>
    <col min="9196" max="9196" width="32.140625" style="68" customWidth="1"/>
    <col min="9197" max="9197" width="66.140625" style="68" customWidth="1"/>
    <col min="9198" max="9198" width="19" style="68" customWidth="1"/>
    <col min="9199" max="9199" width="26.7109375" style="68" customWidth="1"/>
    <col min="9200" max="9200" width="14.7109375" style="68" customWidth="1"/>
    <col min="9201" max="9201" width="17" style="68" customWidth="1"/>
    <col min="9202" max="9204" width="14.7109375" style="68" customWidth="1"/>
    <col min="9205" max="9205" width="11.42578125" style="68"/>
    <col min="9206" max="9206" width="6.28515625" style="68" customWidth="1"/>
    <col min="9207" max="9208" width="0" style="68" hidden="1" customWidth="1"/>
    <col min="9209" max="9212" width="11.42578125" style="68"/>
    <col min="9213" max="9213" width="14" style="68" customWidth="1"/>
    <col min="9214" max="9451" width="11.42578125" style="68"/>
    <col min="9452" max="9452" width="32.140625" style="68" customWidth="1"/>
    <col min="9453" max="9453" width="66.140625" style="68" customWidth="1"/>
    <col min="9454" max="9454" width="19" style="68" customWidth="1"/>
    <col min="9455" max="9455" width="26.7109375" style="68" customWidth="1"/>
    <col min="9456" max="9456" width="14.7109375" style="68" customWidth="1"/>
    <col min="9457" max="9457" width="17" style="68" customWidth="1"/>
    <col min="9458" max="9460" width="14.7109375" style="68" customWidth="1"/>
    <col min="9461" max="9461" width="11.42578125" style="68"/>
    <col min="9462" max="9462" width="6.28515625" style="68" customWidth="1"/>
    <col min="9463" max="9464" width="0" style="68" hidden="1" customWidth="1"/>
    <col min="9465" max="9468" width="11.42578125" style="68"/>
    <col min="9469" max="9469" width="14" style="68" customWidth="1"/>
    <col min="9470" max="9707" width="11.42578125" style="68"/>
    <col min="9708" max="9708" width="32.140625" style="68" customWidth="1"/>
    <col min="9709" max="9709" width="66.140625" style="68" customWidth="1"/>
    <col min="9710" max="9710" width="19" style="68" customWidth="1"/>
    <col min="9711" max="9711" width="26.7109375" style="68" customWidth="1"/>
    <col min="9712" max="9712" width="14.7109375" style="68" customWidth="1"/>
    <col min="9713" max="9713" width="17" style="68" customWidth="1"/>
    <col min="9714" max="9716" width="14.7109375" style="68" customWidth="1"/>
    <col min="9717" max="9717" width="11.42578125" style="68"/>
    <col min="9718" max="9718" width="6.28515625" style="68" customWidth="1"/>
    <col min="9719" max="9720" width="0" style="68" hidden="1" customWidth="1"/>
    <col min="9721" max="9724" width="11.42578125" style="68"/>
    <col min="9725" max="9725" width="14" style="68" customWidth="1"/>
    <col min="9726" max="9963" width="11.42578125" style="68"/>
    <col min="9964" max="9964" width="32.140625" style="68" customWidth="1"/>
    <col min="9965" max="9965" width="66.140625" style="68" customWidth="1"/>
    <col min="9966" max="9966" width="19" style="68" customWidth="1"/>
    <col min="9967" max="9967" width="26.7109375" style="68" customWidth="1"/>
    <col min="9968" max="9968" width="14.7109375" style="68" customWidth="1"/>
    <col min="9969" max="9969" width="17" style="68" customWidth="1"/>
    <col min="9970" max="9972" width="14.7109375" style="68" customWidth="1"/>
    <col min="9973" max="9973" width="11.42578125" style="68"/>
    <col min="9974" max="9974" width="6.28515625" style="68" customWidth="1"/>
    <col min="9975" max="9976" width="0" style="68" hidden="1" customWidth="1"/>
    <col min="9977" max="9980" width="11.42578125" style="68"/>
    <col min="9981" max="9981" width="14" style="68" customWidth="1"/>
    <col min="9982" max="10219" width="11.42578125" style="68"/>
    <col min="10220" max="10220" width="32.140625" style="68" customWidth="1"/>
    <col min="10221" max="10221" width="66.140625" style="68" customWidth="1"/>
    <col min="10222" max="10222" width="19" style="68" customWidth="1"/>
    <col min="10223" max="10223" width="26.7109375" style="68" customWidth="1"/>
    <col min="10224" max="10224" width="14.7109375" style="68" customWidth="1"/>
    <col min="10225" max="10225" width="17" style="68" customWidth="1"/>
    <col min="10226" max="10228" width="14.7109375" style="68" customWidth="1"/>
    <col min="10229" max="10229" width="11.42578125" style="68"/>
    <col min="10230" max="10230" width="6.28515625" style="68" customWidth="1"/>
    <col min="10231" max="10232" width="0" style="68" hidden="1" customWidth="1"/>
    <col min="10233" max="10236" width="11.42578125" style="68"/>
    <col min="10237" max="10237" width="14" style="68" customWidth="1"/>
    <col min="10238" max="10475" width="11.42578125" style="68"/>
    <col min="10476" max="10476" width="32.140625" style="68" customWidth="1"/>
    <col min="10477" max="10477" width="66.140625" style="68" customWidth="1"/>
    <col min="10478" max="10478" width="19" style="68" customWidth="1"/>
    <col min="10479" max="10479" width="26.7109375" style="68" customWidth="1"/>
    <col min="10480" max="10480" width="14.7109375" style="68" customWidth="1"/>
    <col min="10481" max="10481" width="17" style="68" customWidth="1"/>
    <col min="10482" max="10484" width="14.7109375" style="68" customWidth="1"/>
    <col min="10485" max="10485" width="11.42578125" style="68"/>
    <col min="10486" max="10486" width="6.28515625" style="68" customWidth="1"/>
    <col min="10487" max="10488" width="0" style="68" hidden="1" customWidth="1"/>
    <col min="10489" max="10492" width="11.42578125" style="68"/>
    <col min="10493" max="10493" width="14" style="68" customWidth="1"/>
    <col min="10494" max="10731" width="11.42578125" style="68"/>
    <col min="10732" max="10732" width="32.140625" style="68" customWidth="1"/>
    <col min="10733" max="10733" width="66.140625" style="68" customWidth="1"/>
    <col min="10734" max="10734" width="19" style="68" customWidth="1"/>
    <col min="10735" max="10735" width="26.7109375" style="68" customWidth="1"/>
    <col min="10736" max="10736" width="14.7109375" style="68" customWidth="1"/>
    <col min="10737" max="10737" width="17" style="68" customWidth="1"/>
    <col min="10738" max="10740" width="14.7109375" style="68" customWidth="1"/>
    <col min="10741" max="10741" width="11.42578125" style="68"/>
    <col min="10742" max="10742" width="6.28515625" style="68" customWidth="1"/>
    <col min="10743" max="10744" width="0" style="68" hidden="1" customWidth="1"/>
    <col min="10745" max="10748" width="11.42578125" style="68"/>
    <col min="10749" max="10749" width="14" style="68" customWidth="1"/>
    <col min="10750" max="10987" width="11.42578125" style="68"/>
    <col min="10988" max="10988" width="32.140625" style="68" customWidth="1"/>
    <col min="10989" max="10989" width="66.140625" style="68" customWidth="1"/>
    <col min="10990" max="10990" width="19" style="68" customWidth="1"/>
    <col min="10991" max="10991" width="26.7109375" style="68" customWidth="1"/>
    <col min="10992" max="10992" width="14.7109375" style="68" customWidth="1"/>
    <col min="10993" max="10993" width="17" style="68" customWidth="1"/>
    <col min="10994" max="10996" width="14.7109375" style="68" customWidth="1"/>
    <col min="10997" max="10997" width="11.42578125" style="68"/>
    <col min="10998" max="10998" width="6.28515625" style="68" customWidth="1"/>
    <col min="10999" max="11000" width="0" style="68" hidden="1" customWidth="1"/>
    <col min="11001" max="11004" width="11.42578125" style="68"/>
    <col min="11005" max="11005" width="14" style="68" customWidth="1"/>
    <col min="11006" max="11243" width="11.42578125" style="68"/>
    <col min="11244" max="11244" width="32.140625" style="68" customWidth="1"/>
    <col min="11245" max="11245" width="66.140625" style="68" customWidth="1"/>
    <col min="11246" max="11246" width="19" style="68" customWidth="1"/>
    <col min="11247" max="11247" width="26.7109375" style="68" customWidth="1"/>
    <col min="11248" max="11248" width="14.7109375" style="68" customWidth="1"/>
    <col min="11249" max="11249" width="17" style="68" customWidth="1"/>
    <col min="11250" max="11252" width="14.7109375" style="68" customWidth="1"/>
    <col min="11253" max="11253" width="11.42578125" style="68"/>
    <col min="11254" max="11254" width="6.28515625" style="68" customWidth="1"/>
    <col min="11255" max="11256" width="0" style="68" hidden="1" customWidth="1"/>
    <col min="11257" max="11260" width="11.42578125" style="68"/>
    <col min="11261" max="11261" width="14" style="68" customWidth="1"/>
    <col min="11262" max="11499" width="11.42578125" style="68"/>
    <col min="11500" max="11500" width="32.140625" style="68" customWidth="1"/>
    <col min="11501" max="11501" width="66.140625" style="68" customWidth="1"/>
    <col min="11502" max="11502" width="19" style="68" customWidth="1"/>
    <col min="11503" max="11503" width="26.7109375" style="68" customWidth="1"/>
    <col min="11504" max="11504" width="14.7109375" style="68" customWidth="1"/>
    <col min="11505" max="11505" width="17" style="68" customWidth="1"/>
    <col min="11506" max="11508" width="14.7109375" style="68" customWidth="1"/>
    <col min="11509" max="11509" width="11.42578125" style="68"/>
    <col min="11510" max="11510" width="6.28515625" style="68" customWidth="1"/>
    <col min="11511" max="11512" width="0" style="68" hidden="1" customWidth="1"/>
    <col min="11513" max="11516" width="11.42578125" style="68"/>
    <col min="11517" max="11517" width="14" style="68" customWidth="1"/>
    <col min="11518" max="11755" width="11.42578125" style="68"/>
    <col min="11756" max="11756" width="32.140625" style="68" customWidth="1"/>
    <col min="11757" max="11757" width="66.140625" style="68" customWidth="1"/>
    <col min="11758" max="11758" width="19" style="68" customWidth="1"/>
    <col min="11759" max="11759" width="26.7109375" style="68" customWidth="1"/>
    <col min="11760" max="11760" width="14.7109375" style="68" customWidth="1"/>
    <col min="11761" max="11761" width="17" style="68" customWidth="1"/>
    <col min="11762" max="11764" width="14.7109375" style="68" customWidth="1"/>
    <col min="11765" max="11765" width="11.42578125" style="68"/>
    <col min="11766" max="11766" width="6.28515625" style="68" customWidth="1"/>
    <col min="11767" max="11768" width="0" style="68" hidden="1" customWidth="1"/>
    <col min="11769" max="11772" width="11.42578125" style="68"/>
    <col min="11773" max="11773" width="14" style="68" customWidth="1"/>
    <col min="11774" max="12011" width="11.42578125" style="68"/>
    <col min="12012" max="12012" width="32.140625" style="68" customWidth="1"/>
    <col min="12013" max="12013" width="66.140625" style="68" customWidth="1"/>
    <col min="12014" max="12014" width="19" style="68" customWidth="1"/>
    <col min="12015" max="12015" width="26.7109375" style="68" customWidth="1"/>
    <col min="12016" max="12016" width="14.7109375" style="68" customWidth="1"/>
    <col min="12017" max="12017" width="17" style="68" customWidth="1"/>
    <col min="12018" max="12020" width="14.7109375" style="68" customWidth="1"/>
    <col min="12021" max="12021" width="11.42578125" style="68"/>
    <col min="12022" max="12022" width="6.28515625" style="68" customWidth="1"/>
    <col min="12023" max="12024" width="0" style="68" hidden="1" customWidth="1"/>
    <col min="12025" max="12028" width="11.42578125" style="68"/>
    <col min="12029" max="12029" width="14" style="68" customWidth="1"/>
    <col min="12030" max="12267" width="11.42578125" style="68"/>
    <col min="12268" max="12268" width="32.140625" style="68" customWidth="1"/>
    <col min="12269" max="12269" width="66.140625" style="68" customWidth="1"/>
    <col min="12270" max="12270" width="19" style="68" customWidth="1"/>
    <col min="12271" max="12271" width="26.7109375" style="68" customWidth="1"/>
    <col min="12272" max="12272" width="14.7109375" style="68" customWidth="1"/>
    <col min="12273" max="12273" width="17" style="68" customWidth="1"/>
    <col min="12274" max="12276" width="14.7109375" style="68" customWidth="1"/>
    <col min="12277" max="12277" width="11.42578125" style="68"/>
    <col min="12278" max="12278" width="6.28515625" style="68" customWidth="1"/>
    <col min="12279" max="12280" width="0" style="68" hidden="1" customWidth="1"/>
    <col min="12281" max="12284" width="11.42578125" style="68"/>
    <col min="12285" max="12285" width="14" style="68" customWidth="1"/>
    <col min="12286" max="12523" width="11.42578125" style="68"/>
    <col min="12524" max="12524" width="32.140625" style="68" customWidth="1"/>
    <col min="12525" max="12525" width="66.140625" style="68" customWidth="1"/>
    <col min="12526" max="12526" width="19" style="68" customWidth="1"/>
    <col min="12527" max="12527" width="26.7109375" style="68" customWidth="1"/>
    <col min="12528" max="12528" width="14.7109375" style="68" customWidth="1"/>
    <col min="12529" max="12529" width="17" style="68" customWidth="1"/>
    <col min="12530" max="12532" width="14.7109375" style="68" customWidth="1"/>
    <col min="12533" max="12533" width="11.42578125" style="68"/>
    <col min="12534" max="12534" width="6.28515625" style="68" customWidth="1"/>
    <col min="12535" max="12536" width="0" style="68" hidden="1" customWidth="1"/>
    <col min="12537" max="12540" width="11.42578125" style="68"/>
    <col min="12541" max="12541" width="14" style="68" customWidth="1"/>
    <col min="12542" max="12779" width="11.42578125" style="68"/>
    <col min="12780" max="12780" width="32.140625" style="68" customWidth="1"/>
    <col min="12781" max="12781" width="66.140625" style="68" customWidth="1"/>
    <col min="12782" max="12782" width="19" style="68" customWidth="1"/>
    <col min="12783" max="12783" width="26.7109375" style="68" customWidth="1"/>
    <col min="12784" max="12784" width="14.7109375" style="68" customWidth="1"/>
    <col min="12785" max="12785" width="17" style="68" customWidth="1"/>
    <col min="12786" max="12788" width="14.7109375" style="68" customWidth="1"/>
    <col min="12789" max="12789" width="11.42578125" style="68"/>
    <col min="12790" max="12790" width="6.28515625" style="68" customWidth="1"/>
    <col min="12791" max="12792" width="0" style="68" hidden="1" customWidth="1"/>
    <col min="12793" max="12796" width="11.42578125" style="68"/>
    <col min="12797" max="12797" width="14" style="68" customWidth="1"/>
    <col min="12798" max="13035" width="11.42578125" style="68"/>
    <col min="13036" max="13036" width="32.140625" style="68" customWidth="1"/>
    <col min="13037" max="13037" width="66.140625" style="68" customWidth="1"/>
    <col min="13038" max="13038" width="19" style="68" customWidth="1"/>
    <col min="13039" max="13039" width="26.7109375" style="68" customWidth="1"/>
    <col min="13040" max="13040" width="14.7109375" style="68" customWidth="1"/>
    <col min="13041" max="13041" width="17" style="68" customWidth="1"/>
    <col min="13042" max="13044" width="14.7109375" style="68" customWidth="1"/>
    <col min="13045" max="13045" width="11.42578125" style="68"/>
    <col min="13046" max="13046" width="6.28515625" style="68" customWidth="1"/>
    <col min="13047" max="13048" width="0" style="68" hidden="1" customWidth="1"/>
    <col min="13049" max="13052" width="11.42578125" style="68"/>
    <col min="13053" max="13053" width="14" style="68" customWidth="1"/>
    <col min="13054" max="13291" width="11.42578125" style="68"/>
    <col min="13292" max="13292" width="32.140625" style="68" customWidth="1"/>
    <col min="13293" max="13293" width="66.140625" style="68" customWidth="1"/>
    <col min="13294" max="13294" width="19" style="68" customWidth="1"/>
    <col min="13295" max="13295" width="26.7109375" style="68" customWidth="1"/>
    <col min="13296" max="13296" width="14.7109375" style="68" customWidth="1"/>
    <col min="13297" max="13297" width="17" style="68" customWidth="1"/>
    <col min="13298" max="13300" width="14.7109375" style="68" customWidth="1"/>
    <col min="13301" max="13301" width="11.42578125" style="68"/>
    <col min="13302" max="13302" width="6.28515625" style="68" customWidth="1"/>
    <col min="13303" max="13304" width="0" style="68" hidden="1" customWidth="1"/>
    <col min="13305" max="13308" width="11.42578125" style="68"/>
    <col min="13309" max="13309" width="14" style="68" customWidth="1"/>
    <col min="13310" max="13547" width="11.42578125" style="68"/>
    <col min="13548" max="13548" width="32.140625" style="68" customWidth="1"/>
    <col min="13549" max="13549" width="66.140625" style="68" customWidth="1"/>
    <col min="13550" max="13550" width="19" style="68" customWidth="1"/>
    <col min="13551" max="13551" width="26.7109375" style="68" customWidth="1"/>
    <col min="13552" max="13552" width="14.7109375" style="68" customWidth="1"/>
    <col min="13553" max="13553" width="17" style="68" customWidth="1"/>
    <col min="13554" max="13556" width="14.7109375" style="68" customWidth="1"/>
    <col min="13557" max="13557" width="11.42578125" style="68"/>
    <col min="13558" max="13558" width="6.28515625" style="68" customWidth="1"/>
    <col min="13559" max="13560" width="0" style="68" hidden="1" customWidth="1"/>
    <col min="13561" max="13564" width="11.42578125" style="68"/>
    <col min="13565" max="13565" width="14" style="68" customWidth="1"/>
    <col min="13566" max="13803" width="11.42578125" style="68"/>
    <col min="13804" max="13804" width="32.140625" style="68" customWidth="1"/>
    <col min="13805" max="13805" width="66.140625" style="68" customWidth="1"/>
    <col min="13806" max="13806" width="19" style="68" customWidth="1"/>
    <col min="13807" max="13807" width="26.7109375" style="68" customWidth="1"/>
    <col min="13808" max="13808" width="14.7109375" style="68" customWidth="1"/>
    <col min="13809" max="13809" width="17" style="68" customWidth="1"/>
    <col min="13810" max="13812" width="14.7109375" style="68" customWidth="1"/>
    <col min="13813" max="13813" width="11.42578125" style="68"/>
    <col min="13814" max="13814" width="6.28515625" style="68" customWidth="1"/>
    <col min="13815" max="13816" width="0" style="68" hidden="1" customWidth="1"/>
    <col min="13817" max="13820" width="11.42578125" style="68"/>
    <col min="13821" max="13821" width="14" style="68" customWidth="1"/>
    <col min="13822" max="14059" width="11.42578125" style="68"/>
    <col min="14060" max="14060" width="32.140625" style="68" customWidth="1"/>
    <col min="14061" max="14061" width="66.140625" style="68" customWidth="1"/>
    <col min="14062" max="14062" width="19" style="68" customWidth="1"/>
    <col min="14063" max="14063" width="26.7109375" style="68" customWidth="1"/>
    <col min="14064" max="14064" width="14.7109375" style="68" customWidth="1"/>
    <col min="14065" max="14065" width="17" style="68" customWidth="1"/>
    <col min="14066" max="14068" width="14.7109375" style="68" customWidth="1"/>
    <col min="14069" max="14069" width="11.42578125" style="68"/>
    <col min="14070" max="14070" width="6.28515625" style="68" customWidth="1"/>
    <col min="14071" max="14072" width="0" style="68" hidden="1" customWidth="1"/>
    <col min="14073" max="14076" width="11.42578125" style="68"/>
    <col min="14077" max="14077" width="14" style="68" customWidth="1"/>
    <col min="14078" max="14315" width="11.42578125" style="68"/>
    <col min="14316" max="14316" width="32.140625" style="68" customWidth="1"/>
    <col min="14317" max="14317" width="66.140625" style="68" customWidth="1"/>
    <col min="14318" max="14318" width="19" style="68" customWidth="1"/>
    <col min="14319" max="14319" width="26.7109375" style="68" customWidth="1"/>
    <col min="14320" max="14320" width="14.7109375" style="68" customWidth="1"/>
    <col min="14321" max="14321" width="17" style="68" customWidth="1"/>
    <col min="14322" max="14324" width="14.7109375" style="68" customWidth="1"/>
    <col min="14325" max="14325" width="11.42578125" style="68"/>
    <col min="14326" max="14326" width="6.28515625" style="68" customWidth="1"/>
    <col min="14327" max="14328" width="0" style="68" hidden="1" customWidth="1"/>
    <col min="14329" max="14332" width="11.42578125" style="68"/>
    <col min="14333" max="14333" width="14" style="68" customWidth="1"/>
    <col min="14334" max="14571" width="11.42578125" style="68"/>
    <col min="14572" max="14572" width="32.140625" style="68" customWidth="1"/>
    <col min="14573" max="14573" width="66.140625" style="68" customWidth="1"/>
    <col min="14574" max="14574" width="19" style="68" customWidth="1"/>
    <col min="14575" max="14575" width="26.7109375" style="68" customWidth="1"/>
    <col min="14576" max="14576" width="14.7109375" style="68" customWidth="1"/>
    <col min="14577" max="14577" width="17" style="68" customWidth="1"/>
    <col min="14578" max="14580" width="14.7109375" style="68" customWidth="1"/>
    <col min="14581" max="14581" width="11.42578125" style="68"/>
    <col min="14582" max="14582" width="6.28515625" style="68" customWidth="1"/>
    <col min="14583" max="14584" width="0" style="68" hidden="1" customWidth="1"/>
    <col min="14585" max="14588" width="11.42578125" style="68"/>
    <col min="14589" max="14589" width="14" style="68" customWidth="1"/>
    <col min="14590" max="14827" width="11.42578125" style="68"/>
    <col min="14828" max="14828" width="32.140625" style="68" customWidth="1"/>
    <col min="14829" max="14829" width="66.140625" style="68" customWidth="1"/>
    <col min="14830" max="14830" width="19" style="68" customWidth="1"/>
    <col min="14831" max="14831" width="26.7109375" style="68" customWidth="1"/>
    <col min="14832" max="14832" width="14.7109375" style="68" customWidth="1"/>
    <col min="14833" max="14833" width="17" style="68" customWidth="1"/>
    <col min="14834" max="14836" width="14.7109375" style="68" customWidth="1"/>
    <col min="14837" max="14837" width="11.42578125" style="68"/>
    <col min="14838" max="14838" width="6.28515625" style="68" customWidth="1"/>
    <col min="14839" max="14840" width="0" style="68" hidden="1" customWidth="1"/>
    <col min="14841" max="14844" width="11.42578125" style="68"/>
    <col min="14845" max="14845" width="14" style="68" customWidth="1"/>
    <col min="14846" max="15083" width="11.42578125" style="68"/>
    <col min="15084" max="15084" width="32.140625" style="68" customWidth="1"/>
    <col min="15085" max="15085" width="66.140625" style="68" customWidth="1"/>
    <col min="15086" max="15086" width="19" style="68" customWidth="1"/>
    <col min="15087" max="15087" width="26.7109375" style="68" customWidth="1"/>
    <col min="15088" max="15088" width="14.7109375" style="68" customWidth="1"/>
    <col min="15089" max="15089" width="17" style="68" customWidth="1"/>
    <col min="15090" max="15092" width="14.7109375" style="68" customWidth="1"/>
    <col min="15093" max="15093" width="11.42578125" style="68"/>
    <col min="15094" max="15094" width="6.28515625" style="68" customWidth="1"/>
    <col min="15095" max="15096" width="0" style="68" hidden="1" customWidth="1"/>
    <col min="15097" max="15100" width="11.42578125" style="68"/>
    <col min="15101" max="15101" width="14" style="68" customWidth="1"/>
    <col min="15102" max="15339" width="11.42578125" style="68"/>
    <col min="15340" max="15340" width="32.140625" style="68" customWidth="1"/>
    <col min="15341" max="15341" width="66.140625" style="68" customWidth="1"/>
    <col min="15342" max="15342" width="19" style="68" customWidth="1"/>
    <col min="15343" max="15343" width="26.7109375" style="68" customWidth="1"/>
    <col min="15344" max="15344" width="14.7109375" style="68" customWidth="1"/>
    <col min="15345" max="15345" width="17" style="68" customWidth="1"/>
    <col min="15346" max="15348" width="14.7109375" style="68" customWidth="1"/>
    <col min="15349" max="15349" width="11.42578125" style="68"/>
    <col min="15350" max="15350" width="6.28515625" style="68" customWidth="1"/>
    <col min="15351" max="15352" width="0" style="68" hidden="1" customWidth="1"/>
    <col min="15353" max="15356" width="11.42578125" style="68"/>
    <col min="15357" max="15357" width="14" style="68" customWidth="1"/>
    <col min="15358" max="15595" width="11.42578125" style="68"/>
    <col min="15596" max="15596" width="32.140625" style="68" customWidth="1"/>
    <col min="15597" max="15597" width="66.140625" style="68" customWidth="1"/>
    <col min="15598" max="15598" width="19" style="68" customWidth="1"/>
    <col min="15599" max="15599" width="26.7109375" style="68" customWidth="1"/>
    <col min="15600" max="15600" width="14.7109375" style="68" customWidth="1"/>
    <col min="15601" max="15601" width="17" style="68" customWidth="1"/>
    <col min="15602" max="15604" width="14.7109375" style="68" customWidth="1"/>
    <col min="15605" max="15605" width="11.42578125" style="68"/>
    <col min="15606" max="15606" width="6.28515625" style="68" customWidth="1"/>
    <col min="15607" max="15608" width="0" style="68" hidden="1" customWidth="1"/>
    <col min="15609" max="15612" width="11.42578125" style="68"/>
    <col min="15613" max="15613" width="14" style="68" customWidth="1"/>
    <col min="15614" max="15851" width="11.42578125" style="68"/>
    <col min="15852" max="15852" width="32.140625" style="68" customWidth="1"/>
    <col min="15853" max="15853" width="66.140625" style="68" customWidth="1"/>
    <col min="15854" max="15854" width="19" style="68" customWidth="1"/>
    <col min="15855" max="15855" width="26.7109375" style="68" customWidth="1"/>
    <col min="15856" max="15856" width="14.7109375" style="68" customWidth="1"/>
    <col min="15857" max="15857" width="17" style="68" customWidth="1"/>
    <col min="15858" max="15860" width="14.7109375" style="68" customWidth="1"/>
    <col min="15861" max="15861" width="11.42578125" style="68"/>
    <col min="15862" max="15862" width="6.28515625" style="68" customWidth="1"/>
    <col min="15863" max="15864" width="0" style="68" hidden="1" customWidth="1"/>
    <col min="15865" max="15868" width="11.42578125" style="68"/>
    <col min="15869" max="15869" width="14" style="68" customWidth="1"/>
    <col min="15870" max="16107" width="11.42578125" style="68"/>
    <col min="16108" max="16108" width="32.140625" style="68" customWidth="1"/>
    <col min="16109" max="16109" width="66.140625" style="68" customWidth="1"/>
    <col min="16110" max="16110" width="19" style="68" customWidth="1"/>
    <col min="16111" max="16111" width="26.7109375" style="68" customWidth="1"/>
    <col min="16112" max="16112" width="14.7109375" style="68" customWidth="1"/>
    <col min="16113" max="16113" width="17" style="68" customWidth="1"/>
    <col min="16114" max="16116" width="14.7109375" style="68" customWidth="1"/>
    <col min="16117" max="16117" width="11.42578125" style="68"/>
    <col min="16118" max="16118" width="6.28515625" style="68" customWidth="1"/>
    <col min="16119" max="16120" width="0" style="68" hidden="1" customWidth="1"/>
    <col min="16121" max="16124" width="11.42578125" style="68"/>
    <col min="16125" max="16125" width="14" style="68" customWidth="1"/>
    <col min="16126" max="16384" width="11.42578125" style="68"/>
  </cols>
  <sheetData>
    <row r="1" spans="1:9" ht="15" x14ac:dyDescent="0.25">
      <c r="A1" s="227" t="s">
        <v>381</v>
      </c>
      <c r="B1" s="66"/>
      <c r="C1" s="66"/>
      <c r="D1" s="66"/>
      <c r="E1" s="66"/>
      <c r="F1" s="67"/>
      <c r="G1" s="67"/>
      <c r="H1" s="67"/>
    </row>
    <row r="2" spans="1:9" ht="42.75" customHeight="1" x14ac:dyDescent="0.3">
      <c r="A2" s="1"/>
      <c r="B2" s="269" t="s">
        <v>364</v>
      </c>
      <c r="C2" s="270"/>
      <c r="D2" s="270"/>
      <c r="E2" s="270"/>
      <c r="F2" s="270"/>
      <c r="G2" s="270"/>
      <c r="H2" s="271"/>
    </row>
    <row r="3" spans="1:9" ht="14.25" customHeight="1" x14ac:dyDescent="0.3">
      <c r="A3" s="1"/>
      <c r="B3" s="272" t="s">
        <v>47</v>
      </c>
      <c r="C3" s="273" t="s">
        <v>48</v>
      </c>
      <c r="D3" s="275" t="s">
        <v>49</v>
      </c>
      <c r="E3" s="273" t="s">
        <v>106</v>
      </c>
      <c r="F3" s="276" t="s">
        <v>253</v>
      </c>
      <c r="G3" s="276"/>
      <c r="H3" s="277"/>
    </row>
    <row r="4" spans="1:9" ht="21.75" customHeight="1" x14ac:dyDescent="0.3">
      <c r="B4" s="272"/>
      <c r="C4" s="274"/>
      <c r="D4" s="273"/>
      <c r="E4" s="274"/>
      <c r="F4" s="69">
        <v>2015</v>
      </c>
      <c r="G4" s="69">
        <v>2016</v>
      </c>
      <c r="H4" s="70">
        <v>2017</v>
      </c>
    </row>
    <row r="5" spans="1:9" s="77" customFormat="1" ht="27.75" customHeight="1" x14ac:dyDescent="0.3">
      <c r="A5" s="4"/>
      <c r="B5" s="71" t="s">
        <v>107</v>
      </c>
      <c r="C5" s="72" t="s">
        <v>108</v>
      </c>
      <c r="D5" s="73" t="s">
        <v>86</v>
      </c>
      <c r="E5" s="74" t="s">
        <v>109</v>
      </c>
      <c r="F5" s="75"/>
      <c r="G5" s="76">
        <v>3000</v>
      </c>
      <c r="H5" s="76"/>
    </row>
    <row r="6" spans="1:9" s="78" customFormat="1" ht="84" customHeight="1" x14ac:dyDescent="0.3">
      <c r="A6" s="4"/>
      <c r="B6" s="71" t="s">
        <v>110</v>
      </c>
      <c r="C6" s="72" t="s">
        <v>111</v>
      </c>
      <c r="D6" s="73" t="s">
        <v>86</v>
      </c>
      <c r="E6" s="74" t="s">
        <v>112</v>
      </c>
      <c r="F6" s="75">
        <v>-105.7</v>
      </c>
      <c r="G6" s="76">
        <v>105.7</v>
      </c>
      <c r="H6" s="76"/>
    </row>
    <row r="7" spans="1:9" ht="57" x14ac:dyDescent="0.3">
      <c r="B7" s="79" t="s">
        <v>113</v>
      </c>
      <c r="C7" s="80" t="s">
        <v>114</v>
      </c>
      <c r="D7" s="73" t="s">
        <v>86</v>
      </c>
      <c r="E7" s="74" t="s">
        <v>59</v>
      </c>
      <c r="F7" s="81">
        <v>-579</v>
      </c>
      <c r="G7" s="76">
        <v>-257</v>
      </c>
      <c r="H7" s="76">
        <v>579</v>
      </c>
    </row>
    <row r="8" spans="1:9" s="77" customFormat="1" ht="48.75" customHeight="1" x14ac:dyDescent="0.3">
      <c r="A8" s="4"/>
      <c r="B8" s="82" t="s">
        <v>115</v>
      </c>
      <c r="C8" s="83" t="s">
        <v>116</v>
      </c>
      <c r="D8" s="73" t="s">
        <v>86</v>
      </c>
      <c r="E8" s="74" t="s">
        <v>59</v>
      </c>
      <c r="F8" s="75">
        <v>201.92</v>
      </c>
      <c r="G8" s="75">
        <v>201.92</v>
      </c>
      <c r="H8" s="75">
        <v>71</v>
      </c>
    </row>
    <row r="9" spans="1:9" s="88" customFormat="1" ht="216" customHeight="1" x14ac:dyDescent="0.3">
      <c r="A9" s="4"/>
      <c r="B9" s="84" t="s">
        <v>117</v>
      </c>
      <c r="C9" s="85" t="s">
        <v>118</v>
      </c>
      <c r="D9" s="73" t="s">
        <v>119</v>
      </c>
      <c r="E9" s="86" t="s">
        <v>120</v>
      </c>
      <c r="F9" s="87">
        <v>-285</v>
      </c>
      <c r="G9" s="87">
        <v>427</v>
      </c>
      <c r="H9" s="87">
        <v>260</v>
      </c>
      <c r="I9" s="68"/>
    </row>
    <row r="10" spans="1:9" ht="59.25" customHeight="1" x14ac:dyDescent="0.3">
      <c r="B10" s="84" t="s">
        <v>121</v>
      </c>
      <c r="C10" s="89" t="s">
        <v>122</v>
      </c>
      <c r="D10" s="73" t="s">
        <v>119</v>
      </c>
      <c r="E10" s="86" t="s">
        <v>123</v>
      </c>
      <c r="F10" s="87">
        <v>25</v>
      </c>
      <c r="G10" s="87">
        <v>114</v>
      </c>
      <c r="H10" s="87">
        <v>126</v>
      </c>
    </row>
    <row r="11" spans="1:9" ht="124.5" customHeight="1" x14ac:dyDescent="0.3">
      <c r="B11" s="84" t="s">
        <v>124</v>
      </c>
      <c r="C11" s="85" t="s">
        <v>125</v>
      </c>
      <c r="D11" s="73" t="s">
        <v>126</v>
      </c>
      <c r="E11" s="86" t="s">
        <v>127</v>
      </c>
      <c r="F11" s="87">
        <v>587</v>
      </c>
      <c r="G11" s="87">
        <v>-26</v>
      </c>
      <c r="H11" s="87"/>
    </row>
    <row r="12" spans="1:9" s="88" customFormat="1" ht="138.75" customHeight="1" x14ac:dyDescent="0.3">
      <c r="A12" s="4"/>
      <c r="B12" s="84" t="s">
        <v>128</v>
      </c>
      <c r="C12" s="83" t="s">
        <v>129</v>
      </c>
      <c r="D12" s="73" t="s">
        <v>86</v>
      </c>
      <c r="E12" s="86" t="s">
        <v>130</v>
      </c>
      <c r="F12" s="87">
        <v>-160</v>
      </c>
      <c r="G12" s="87">
        <v>0</v>
      </c>
      <c r="H12" s="87">
        <v>9.7599999999999909</v>
      </c>
    </row>
    <row r="13" spans="1:9" ht="71.25" x14ac:dyDescent="0.3">
      <c r="B13" s="84" t="s">
        <v>131</v>
      </c>
      <c r="C13" s="83" t="s">
        <v>132</v>
      </c>
      <c r="D13" s="73" t="s">
        <v>86</v>
      </c>
      <c r="E13" s="86" t="s">
        <v>133</v>
      </c>
      <c r="F13" s="87">
        <v>19</v>
      </c>
      <c r="G13" s="87"/>
      <c r="H13" s="87"/>
    </row>
    <row r="14" spans="1:9" s="77" customFormat="1" ht="42.75" x14ac:dyDescent="0.3">
      <c r="A14" s="4"/>
      <c r="B14" s="90" t="s">
        <v>134</v>
      </c>
      <c r="C14" s="91" t="s">
        <v>135</v>
      </c>
      <c r="D14" s="73" t="s">
        <v>86</v>
      </c>
      <c r="E14" s="92" t="s">
        <v>136</v>
      </c>
      <c r="F14" s="87">
        <v>233</v>
      </c>
      <c r="G14" s="87">
        <v>294</v>
      </c>
      <c r="H14" s="87">
        <v>-294</v>
      </c>
    </row>
    <row r="15" spans="1:9" s="88" customFormat="1" ht="80.25" customHeight="1" x14ac:dyDescent="0.3">
      <c r="A15" s="4"/>
      <c r="B15" s="82" t="s">
        <v>137</v>
      </c>
      <c r="C15" s="83" t="s">
        <v>138</v>
      </c>
      <c r="D15" s="73" t="s">
        <v>86</v>
      </c>
      <c r="E15" s="86" t="s">
        <v>139</v>
      </c>
      <c r="F15" s="87">
        <v>135</v>
      </c>
      <c r="G15" s="87">
        <v>110</v>
      </c>
      <c r="H15" s="93"/>
    </row>
    <row r="16" spans="1:9" ht="56.25" customHeight="1" x14ac:dyDescent="0.3">
      <c r="B16" s="84" t="s">
        <v>140</v>
      </c>
      <c r="C16" s="91" t="s">
        <v>141</v>
      </c>
      <c r="D16" s="73" t="s">
        <v>86</v>
      </c>
      <c r="E16" s="92" t="s">
        <v>142</v>
      </c>
      <c r="F16" s="75">
        <v>260</v>
      </c>
      <c r="G16" s="75">
        <v>160</v>
      </c>
      <c r="H16" s="94"/>
    </row>
    <row r="17" spans="1:8" ht="218.25" customHeight="1" x14ac:dyDescent="0.3">
      <c r="B17" s="95" t="s">
        <v>143</v>
      </c>
      <c r="C17" s="96" t="s">
        <v>144</v>
      </c>
      <c r="D17" s="97" t="s">
        <v>86</v>
      </c>
      <c r="E17" s="92" t="s">
        <v>145</v>
      </c>
      <c r="F17" s="98">
        <v>412</v>
      </c>
      <c r="G17" s="98">
        <v>225</v>
      </c>
      <c r="H17" s="93"/>
    </row>
    <row r="18" spans="1:8" ht="57" x14ac:dyDescent="0.3">
      <c r="B18" s="84" t="s">
        <v>146</v>
      </c>
      <c r="C18" s="99" t="s">
        <v>147</v>
      </c>
      <c r="D18" s="100" t="s">
        <v>86</v>
      </c>
      <c r="E18" s="101" t="s">
        <v>148</v>
      </c>
      <c r="F18" s="98">
        <v>144</v>
      </c>
      <c r="G18" s="98">
        <v>130</v>
      </c>
      <c r="H18" s="94"/>
    </row>
    <row r="19" spans="1:8" ht="113.25" customHeight="1" x14ac:dyDescent="0.3">
      <c r="B19" s="102" t="s">
        <v>149</v>
      </c>
      <c r="C19" s="99" t="s">
        <v>150</v>
      </c>
      <c r="D19" s="103" t="s">
        <v>86</v>
      </c>
      <c r="E19" s="101" t="s">
        <v>151</v>
      </c>
      <c r="F19" s="98">
        <v>46</v>
      </c>
      <c r="G19" s="98">
        <v>104</v>
      </c>
      <c r="H19" s="104"/>
    </row>
    <row r="20" spans="1:8" s="105" customFormat="1" ht="85.5" x14ac:dyDescent="0.3">
      <c r="A20" s="4"/>
      <c r="B20" s="102" t="s">
        <v>152</v>
      </c>
      <c r="C20" s="99" t="s">
        <v>153</v>
      </c>
      <c r="D20" s="103" t="s">
        <v>154</v>
      </c>
      <c r="E20" s="101" t="s">
        <v>155</v>
      </c>
      <c r="F20" s="98">
        <v>1000.29</v>
      </c>
      <c r="G20" s="98">
        <v>1148.2852843111648</v>
      </c>
      <c r="H20" s="98">
        <v>1200</v>
      </c>
    </row>
    <row r="21" spans="1:8" s="88" customFormat="1" x14ac:dyDescent="0.3">
      <c r="A21" s="4"/>
      <c r="B21" s="106" t="s">
        <v>102</v>
      </c>
      <c r="C21" s="107"/>
      <c r="D21" s="108"/>
      <c r="E21" s="106"/>
      <c r="F21" s="109">
        <f t="shared" ref="F21:G21" si="0">SUM(F5:F20)</f>
        <v>1933.5099999999998</v>
      </c>
      <c r="G21" s="109">
        <f t="shared" si="0"/>
        <v>5736.9052843111649</v>
      </c>
      <c r="H21" s="109">
        <f>SUM(H5:H20)</f>
        <v>1951.76</v>
      </c>
    </row>
    <row r="22" spans="1:8" x14ac:dyDescent="0.3">
      <c r="C22" t="s">
        <v>156</v>
      </c>
    </row>
  </sheetData>
  <mergeCells count="6">
    <mergeCell ref="B2:H2"/>
    <mergeCell ref="B3:B4"/>
    <mergeCell ref="C3:C4"/>
    <mergeCell ref="D3:D4"/>
    <mergeCell ref="E3:E4"/>
    <mergeCell ref="F3:H3"/>
  </mergeCells>
  <hyperlinks>
    <hyperlink ref="A1" location="Indice!A1" display="&lt;&lt;"/>
  </hyperlinks>
  <printOptions headings="1"/>
  <pageMargins left="0.70866141732283472" right="0.70866141732283472" top="0.74803149606299213" bottom="0.74803149606299213" header="0.31496062992125984" footer="0.31496062992125984"/>
  <pageSetup paperSize="9" scale="39" orientation="portrait" r:id="rId1"/>
  <ignoredErrors>
    <ignoredError sqref="F21:H21"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H31"/>
  <sheetViews>
    <sheetView showGridLines="0" zoomScaleNormal="100" workbookViewId="0"/>
  </sheetViews>
  <sheetFormatPr baseColWidth="10" defaultRowHeight="16.5" x14ac:dyDescent="0.3"/>
  <cols>
    <col min="1" max="1" width="3" style="4" bestFit="1" customWidth="1"/>
    <col min="2" max="2" width="39" style="111" customWidth="1"/>
    <col min="3" max="3" width="17.85546875" style="111" customWidth="1"/>
    <col min="4" max="4" width="12.5703125" style="111" customWidth="1"/>
    <col min="5" max="16384" width="11.42578125" style="111"/>
  </cols>
  <sheetData>
    <row r="1" spans="1:8" ht="15.75" x14ac:dyDescent="0.3">
      <c r="A1" s="227" t="s">
        <v>381</v>
      </c>
      <c r="B1" s="172" t="s">
        <v>366</v>
      </c>
      <c r="E1" s="112"/>
      <c r="F1" s="112"/>
      <c r="G1" s="112"/>
    </row>
    <row r="2" spans="1:8" x14ac:dyDescent="0.3">
      <c r="A2" s="1"/>
      <c r="E2" s="112"/>
      <c r="F2" s="112"/>
      <c r="G2" s="112"/>
    </row>
    <row r="3" spans="1:8" ht="38.25" customHeight="1" x14ac:dyDescent="0.3">
      <c r="A3" s="1"/>
      <c r="B3" s="287" t="s">
        <v>47</v>
      </c>
      <c r="C3" s="289" t="s">
        <v>48</v>
      </c>
      <c r="D3" s="113" t="s">
        <v>49</v>
      </c>
      <c r="E3" s="291" t="s">
        <v>254</v>
      </c>
      <c r="F3" s="291"/>
      <c r="G3" s="292"/>
    </row>
    <row r="4" spans="1:8" x14ac:dyDescent="0.3">
      <c r="B4" s="288"/>
      <c r="C4" s="290"/>
      <c r="D4" s="114" t="s">
        <v>1</v>
      </c>
      <c r="E4" s="115">
        <v>2015</v>
      </c>
      <c r="F4" s="116">
        <v>2016</v>
      </c>
      <c r="G4" s="117">
        <v>2017</v>
      </c>
    </row>
    <row r="5" spans="1:8" ht="57" x14ac:dyDescent="0.3">
      <c r="B5" s="293" t="s">
        <v>157</v>
      </c>
      <c r="C5" s="118" t="s">
        <v>158</v>
      </c>
      <c r="D5" s="119" t="s">
        <v>159</v>
      </c>
      <c r="E5" s="120">
        <v>-2064.37</v>
      </c>
      <c r="F5" s="120">
        <v>-325</v>
      </c>
      <c r="G5" s="120">
        <v>300</v>
      </c>
    </row>
    <row r="6" spans="1:8" x14ac:dyDescent="0.3">
      <c r="B6" s="294"/>
      <c r="C6" s="121" t="s">
        <v>160</v>
      </c>
      <c r="D6" s="119" t="s">
        <v>159</v>
      </c>
      <c r="E6" s="122">
        <v>589</v>
      </c>
      <c r="F6" s="122">
        <v>294.5</v>
      </c>
      <c r="G6" s="122">
        <v>295</v>
      </c>
      <c r="H6" s="123"/>
    </row>
    <row r="7" spans="1:8" ht="40.5" x14ac:dyDescent="0.3">
      <c r="B7" s="124" t="s">
        <v>161</v>
      </c>
      <c r="C7" s="121" t="s">
        <v>162</v>
      </c>
      <c r="D7" s="119" t="s">
        <v>163</v>
      </c>
      <c r="E7" s="122">
        <v>0</v>
      </c>
      <c r="F7" s="122">
        <v>1500</v>
      </c>
      <c r="G7" s="122">
        <v>0</v>
      </c>
      <c r="H7" s="123"/>
    </row>
    <row r="8" spans="1:8" ht="85.5" x14ac:dyDescent="0.3">
      <c r="B8" s="295" t="s">
        <v>164</v>
      </c>
      <c r="C8" s="121" t="s">
        <v>165</v>
      </c>
      <c r="D8" s="125" t="s">
        <v>166</v>
      </c>
      <c r="E8" s="122">
        <v>10</v>
      </c>
      <c r="F8" s="122">
        <v>100</v>
      </c>
      <c r="G8" s="122">
        <v>100</v>
      </c>
    </row>
    <row r="9" spans="1:8" ht="71.25" x14ac:dyDescent="0.3">
      <c r="B9" s="296"/>
      <c r="C9" s="126" t="s">
        <v>167</v>
      </c>
      <c r="D9" s="127" t="s">
        <v>166</v>
      </c>
      <c r="E9" s="122">
        <v>47.84</v>
      </c>
      <c r="F9" s="122">
        <v>35</v>
      </c>
      <c r="G9" s="122">
        <v>450</v>
      </c>
    </row>
    <row r="10" spans="1:8" ht="71.25" x14ac:dyDescent="0.3">
      <c r="B10" s="295" t="s">
        <v>168</v>
      </c>
      <c r="C10" s="121" t="s">
        <v>169</v>
      </c>
      <c r="D10" s="125" t="s">
        <v>170</v>
      </c>
      <c r="E10" s="122">
        <v>37</v>
      </c>
      <c r="F10" s="122">
        <v>66.849999999999994</v>
      </c>
      <c r="G10" s="122">
        <v>101.34</v>
      </c>
    </row>
    <row r="11" spans="1:8" ht="28.5" x14ac:dyDescent="0.3">
      <c r="B11" s="296"/>
      <c r="C11" s="126" t="s">
        <v>171</v>
      </c>
      <c r="D11" s="127" t="s">
        <v>170</v>
      </c>
      <c r="E11" s="122">
        <v>0</v>
      </c>
      <c r="F11" s="122">
        <v>0</v>
      </c>
      <c r="G11" s="122">
        <v>0</v>
      </c>
    </row>
    <row r="12" spans="1:8" ht="71.25" x14ac:dyDescent="0.3">
      <c r="B12" s="128" t="s">
        <v>172</v>
      </c>
      <c r="C12" s="126" t="s">
        <v>173</v>
      </c>
      <c r="D12" s="127" t="s">
        <v>174</v>
      </c>
      <c r="E12" s="122">
        <v>3121</v>
      </c>
      <c r="F12" s="122">
        <v>-760</v>
      </c>
      <c r="G12" s="122">
        <v>0</v>
      </c>
    </row>
    <row r="13" spans="1:8" ht="28.5" x14ac:dyDescent="0.3">
      <c r="B13" s="128" t="s">
        <v>175</v>
      </c>
      <c r="C13" s="126" t="s">
        <v>176</v>
      </c>
      <c r="D13" s="129" t="s">
        <v>177</v>
      </c>
      <c r="E13" s="122">
        <v>78.7</v>
      </c>
      <c r="F13" s="122">
        <v>-120</v>
      </c>
      <c r="G13" s="122">
        <v>50</v>
      </c>
    </row>
    <row r="14" spans="1:8" ht="28.5" x14ac:dyDescent="0.3">
      <c r="B14" s="130" t="s">
        <v>178</v>
      </c>
      <c r="C14" s="121" t="s">
        <v>179</v>
      </c>
      <c r="D14" s="125" t="s">
        <v>180</v>
      </c>
      <c r="E14" s="122">
        <v>0</v>
      </c>
      <c r="F14" s="122">
        <v>0</v>
      </c>
      <c r="G14" s="122">
        <v>0</v>
      </c>
    </row>
    <row r="15" spans="1:8" ht="28.5" x14ac:dyDescent="0.3">
      <c r="B15" s="131" t="s">
        <v>181</v>
      </c>
      <c r="C15" s="121" t="s">
        <v>182</v>
      </c>
      <c r="D15" s="125" t="s">
        <v>183</v>
      </c>
      <c r="E15" s="122">
        <v>0</v>
      </c>
      <c r="F15" s="122">
        <v>0</v>
      </c>
      <c r="G15" s="122">
        <v>0</v>
      </c>
    </row>
    <row r="16" spans="1:8" x14ac:dyDescent="0.3">
      <c r="B16" s="278" t="s">
        <v>184</v>
      </c>
      <c r="C16" s="279"/>
      <c r="D16" s="280"/>
      <c r="E16" s="132">
        <f t="shared" ref="E16:F16" si="0">SUM(E5:E15)</f>
        <v>1819.17</v>
      </c>
      <c r="F16" s="132">
        <f t="shared" si="0"/>
        <v>791.34999999999991</v>
      </c>
      <c r="G16" s="132">
        <f>SUM(G5:G15)</f>
        <v>1296.3399999999999</v>
      </c>
      <c r="H16" s="112"/>
    </row>
    <row r="17" spans="2:7" x14ac:dyDescent="0.3">
      <c r="B17" s="283" t="s">
        <v>185</v>
      </c>
      <c r="C17" s="284"/>
      <c r="D17" s="129" t="s">
        <v>186</v>
      </c>
      <c r="E17" s="122">
        <v>29.16</v>
      </c>
      <c r="F17" s="122">
        <v>-13.91</v>
      </c>
      <c r="G17" s="122">
        <v>-16.690000000000001</v>
      </c>
    </row>
    <row r="18" spans="2:7" x14ac:dyDescent="0.3">
      <c r="B18" s="283" t="s">
        <v>187</v>
      </c>
      <c r="C18" s="284"/>
      <c r="D18" s="129" t="s">
        <v>188</v>
      </c>
      <c r="E18" s="122">
        <v>29.57</v>
      </c>
      <c r="F18" s="122">
        <v>-23.06</v>
      </c>
      <c r="G18" s="122">
        <v>5.39</v>
      </c>
    </row>
    <row r="19" spans="2:7" x14ac:dyDescent="0.3">
      <c r="B19" s="283" t="s">
        <v>189</v>
      </c>
      <c r="C19" s="284"/>
      <c r="D19" s="129" t="s">
        <v>190</v>
      </c>
      <c r="E19" s="122">
        <v>0</v>
      </c>
      <c r="F19" s="122">
        <v>36.369999999999997</v>
      </c>
      <c r="G19" s="122">
        <v>-4.75</v>
      </c>
    </row>
    <row r="20" spans="2:7" x14ac:dyDescent="0.3">
      <c r="B20" s="283" t="s">
        <v>191</v>
      </c>
      <c r="C20" s="284"/>
      <c r="D20" s="129" t="s">
        <v>192</v>
      </c>
      <c r="E20" s="122">
        <v>43.739999999999995</v>
      </c>
      <c r="F20" s="122">
        <v>12.53</v>
      </c>
      <c r="G20" s="122">
        <v>31.77</v>
      </c>
    </row>
    <row r="21" spans="2:7" x14ac:dyDescent="0.3">
      <c r="B21" s="283" t="s">
        <v>193</v>
      </c>
      <c r="C21" s="284"/>
      <c r="D21" s="129" t="s">
        <v>194</v>
      </c>
      <c r="E21" s="122">
        <v>3.68</v>
      </c>
      <c r="F21" s="122">
        <v>61.68</v>
      </c>
      <c r="G21" s="122">
        <v>26.33</v>
      </c>
    </row>
    <row r="22" spans="2:7" x14ac:dyDescent="0.3">
      <c r="B22" s="283" t="s">
        <v>195</v>
      </c>
      <c r="C22" s="284"/>
      <c r="D22" s="129" t="s">
        <v>194</v>
      </c>
      <c r="E22" s="122">
        <v>-74.16</v>
      </c>
      <c r="F22" s="122">
        <v>15.65</v>
      </c>
      <c r="G22" s="122">
        <v>-6.62</v>
      </c>
    </row>
    <row r="23" spans="2:7" x14ac:dyDescent="0.3">
      <c r="B23" s="283" t="s">
        <v>196</v>
      </c>
      <c r="C23" s="284"/>
      <c r="D23" s="129" t="s">
        <v>194</v>
      </c>
      <c r="E23" s="122">
        <v>4.9000000000000004</v>
      </c>
      <c r="F23" s="122">
        <v>1.02</v>
      </c>
      <c r="G23" s="122">
        <v>0</v>
      </c>
    </row>
    <row r="24" spans="2:7" x14ac:dyDescent="0.3">
      <c r="B24" s="283" t="s">
        <v>197</v>
      </c>
      <c r="C24" s="284"/>
      <c r="D24" s="129" t="s">
        <v>192</v>
      </c>
      <c r="E24" s="122">
        <v>31.15</v>
      </c>
      <c r="F24" s="122">
        <v>59.68</v>
      </c>
      <c r="G24" s="122">
        <v>0.05</v>
      </c>
    </row>
    <row r="25" spans="2:7" x14ac:dyDescent="0.3">
      <c r="B25" s="283" t="s">
        <v>198</v>
      </c>
      <c r="C25" s="284"/>
      <c r="D25" s="129" t="s">
        <v>192</v>
      </c>
      <c r="E25" s="122">
        <v>129.9</v>
      </c>
      <c r="F25" s="122">
        <v>240</v>
      </c>
      <c r="G25" s="122">
        <v>6.94</v>
      </c>
    </row>
    <row r="26" spans="2:7" x14ac:dyDescent="0.3">
      <c r="B26" s="285" t="s">
        <v>199</v>
      </c>
      <c r="C26" s="286"/>
      <c r="D26" s="133" t="s">
        <v>200</v>
      </c>
      <c r="E26" s="134">
        <v>-510.00999999999993</v>
      </c>
      <c r="F26" s="135">
        <v>243.43</v>
      </c>
      <c r="G26" s="122">
        <v>-180</v>
      </c>
    </row>
    <row r="27" spans="2:7" x14ac:dyDescent="0.3">
      <c r="B27" s="278" t="s">
        <v>201</v>
      </c>
      <c r="C27" s="279"/>
      <c r="D27" s="280"/>
      <c r="E27" s="136">
        <v>-312.06999999999994</v>
      </c>
      <c r="F27" s="136">
        <v>633.3900000000001</v>
      </c>
      <c r="G27" s="136">
        <v>-137.58000000000001</v>
      </c>
    </row>
    <row r="28" spans="2:7" x14ac:dyDescent="0.3">
      <c r="B28" s="278" t="s">
        <v>202</v>
      </c>
      <c r="C28" s="279"/>
      <c r="D28" s="280"/>
      <c r="E28" s="132">
        <v>1507.1000000000001</v>
      </c>
      <c r="F28" s="132">
        <v>1424.74</v>
      </c>
      <c r="G28" s="132">
        <v>1158.26</v>
      </c>
    </row>
    <row r="29" spans="2:7" ht="14.25" customHeight="1" x14ac:dyDescent="0.3">
      <c r="B29" s="281" t="s">
        <v>203</v>
      </c>
      <c r="C29" s="281"/>
      <c r="D29" s="281"/>
      <c r="E29" s="281"/>
      <c r="F29" s="281"/>
      <c r="G29" s="281"/>
    </row>
    <row r="30" spans="2:7" ht="54.75" customHeight="1" x14ac:dyDescent="0.3">
      <c r="B30" s="282"/>
      <c r="C30" s="282"/>
      <c r="D30" s="282"/>
      <c r="E30" s="282"/>
      <c r="F30" s="282"/>
      <c r="G30" s="282"/>
    </row>
    <row r="31" spans="2:7" x14ac:dyDescent="0.3">
      <c r="E31" s="137"/>
      <c r="F31" s="137"/>
      <c r="G31" s="137"/>
    </row>
  </sheetData>
  <mergeCells count="20">
    <mergeCell ref="B21:C21"/>
    <mergeCell ref="B3:B4"/>
    <mergeCell ref="C3:C4"/>
    <mergeCell ref="E3:G3"/>
    <mergeCell ref="B5:B6"/>
    <mergeCell ref="B8:B9"/>
    <mergeCell ref="B10:B11"/>
    <mergeCell ref="B16:D16"/>
    <mergeCell ref="B17:C17"/>
    <mergeCell ref="B18:C18"/>
    <mergeCell ref="B19:C19"/>
    <mergeCell ref="B20:C20"/>
    <mergeCell ref="B28:D28"/>
    <mergeCell ref="B29:G30"/>
    <mergeCell ref="B22:C22"/>
    <mergeCell ref="B23:C23"/>
    <mergeCell ref="B24:C24"/>
    <mergeCell ref="B25:C25"/>
    <mergeCell ref="B26:C26"/>
    <mergeCell ref="B27:D27"/>
  </mergeCells>
  <hyperlinks>
    <hyperlink ref="A1" location="Indice!A1" display="&lt;&lt;"/>
  </hyperlinks>
  <printOptions headings="1"/>
  <pageMargins left="0.70866141732283472" right="0.70866141732283472" top="0.74803149606299213" bottom="0.74803149606299213" header="0.31496062992125984" footer="0.31496062992125984"/>
  <pageSetup paperSize="9" scale="55" orientation="landscape" r:id="rId1"/>
  <ignoredErrors>
    <ignoredError sqref="E16:G16"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61</Value>
    </MinhacCategoriasPorOrganigrama>
    <MinhacFecha_x005f_x0020_Caducidad xmlns="25d85ab0-3809-4eca-a8fb-a26131ff49e9" xsi:nil="true"/>
    <MinhacCentroDirectivo xmlns="25d85ab0-3809-4eca-a8fb-a26131ff49e9"/>
    <MinhacPalabras_x005f_x0020_clave xmlns="25d85ab0-3809-4eca-a8fb-a26131ff49e9"/>
    <MinhacAutor xmlns="25d85ab0-3809-4eca-a8fb-a26131ff49e9">MINHAC</MinhacAutor>
    <MinhacFechaInfo xmlns="25d85ab0-3809-4eca-a8fb-a26131ff49e9">2021-01-24T23:00:00+00:00</MinhacFechaInfo>
    <MinhacCategoriasGeneral xmlns="25d85ab0-3809-4eca-a8fb-a26131ff49e9">
      <Value>206</Value>
    </MinhacCategoriasGeneral>
    <MinPortalIdiomaDocumentos xmlns="25d85ab0-3809-4eca-a8fb-a26131ff49e9">Español</MinPortalIdiomaDocumentos>
  </documentManagement>
</p:properties>
</file>

<file path=customXml/itemProps1.xml><?xml version="1.0" encoding="utf-8"?>
<ds:datastoreItem xmlns:ds="http://schemas.openxmlformats.org/officeDocument/2006/customXml" ds:itemID="{6015D42D-B918-49B3-9D3C-27F1D5FFF58D}"/>
</file>

<file path=customXml/itemProps2.xml><?xml version="1.0" encoding="utf-8"?>
<ds:datastoreItem xmlns:ds="http://schemas.openxmlformats.org/officeDocument/2006/customXml" ds:itemID="{64DD35EE-DD9F-47A1-9B67-0DFCF64C4112}"/>
</file>

<file path=customXml/itemProps3.xml><?xml version="1.0" encoding="utf-8"?>
<ds:datastoreItem xmlns:ds="http://schemas.openxmlformats.org/officeDocument/2006/customXml" ds:itemID="{6AEF95B5-0DA8-4049-BA46-0B90748095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vt:i4>
      </vt:variant>
    </vt:vector>
  </HeadingPairs>
  <TitlesOfParts>
    <vt:vector size="24" baseType="lpstr">
      <vt:lpstr>Indice</vt:lpstr>
      <vt:lpstr>A.1 DeflactorPIB</vt:lpstr>
      <vt:lpstr>A2- Garantías</vt:lpstr>
      <vt:lpstr>A3 TechoGasto</vt:lpstr>
      <vt:lpstr>Cuadro 4a</vt:lpstr>
      <vt:lpstr>Cuadro 4b</vt:lpstr>
      <vt:lpstr>A.5. Medidas Tributario</vt:lpstr>
      <vt:lpstr>A.6-Estado y SS</vt:lpstr>
      <vt:lpstr>A. 7- Medidas CCAA </vt:lpstr>
      <vt:lpstr>A. 8 EELL</vt:lpstr>
      <vt:lpstr>12. Refugiados</vt:lpstr>
      <vt:lpstr>12.b Refugiados </vt:lpstr>
      <vt:lpstr>13.1 Ej Pptaria AAPP</vt:lpstr>
      <vt:lpstr>13.2 Ej Pptaria AACC</vt:lpstr>
      <vt:lpstr>13.3 Ej Pptaria CCAA</vt:lpstr>
      <vt:lpstr>13.4 Ej Pptaria EELL</vt:lpstr>
      <vt:lpstr>13.5 Ej Pptaria SS</vt:lpstr>
      <vt:lpstr>14.1 AAPP</vt:lpstr>
      <vt:lpstr>14.2 AACC</vt:lpstr>
      <vt:lpstr>14.3 CCAA</vt:lpstr>
      <vt:lpstr>14.4 EELL</vt:lpstr>
      <vt:lpstr>14.5 SS</vt:lpstr>
      <vt:lpstr>'A.6-Estado y SS'!Área_de_impresión</vt:lpstr>
      <vt:lpstr>'Cuadro 4a'!Área_de_impresión</vt:lpstr>
    </vt:vector>
  </TitlesOfParts>
  <Company>MINHAP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Presupuestario 2017 acción efectiva (tablas del anexo)</dc:title>
  <dc:creator>Autor</dc:creator>
  <cp:lastModifiedBy>SGCIEF</cp:lastModifiedBy>
  <dcterms:created xsi:type="dcterms:W3CDTF">2021-01-22T08:23:54Z</dcterms:created>
  <dcterms:modified xsi:type="dcterms:W3CDTF">2021-01-27T08:53:00Z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7" name="MinhacIdioma_Noticia_Prensa">
    <vt:lpwstr>Castellano</vt:lpwstr>
  </property>
</Properties>
</file>